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a440066\Desktop\Motus-e\Monitoraggio IdR\Settembre 2021\Invio a Margherita\"/>
    </mc:Choice>
  </mc:AlternateContent>
  <xr:revisionPtr revIDLastSave="0" documentId="13_ncr:1_{A19C26AC-1CD1-4AD8-9FFD-C4BE7968ED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ettembre" sheetId="1" r:id="rId1"/>
    <sheet name="Storico" sheetId="4" r:id="rId2"/>
    <sheet name="Potenz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3" l="1"/>
  <c r="I4" i="4"/>
  <c r="I2" i="4" l="1"/>
  <c r="D22" i="1" l="1"/>
  <c r="B22" i="1" l="1"/>
  <c r="C22" i="1"/>
  <c r="I6" i="4" l="1"/>
</calcChain>
</file>

<file path=xl/sharedStrings.xml><?xml version="1.0" encoding="utf-8"?>
<sst xmlns="http://schemas.openxmlformats.org/spreadsheetml/2006/main" count="53" uniqueCount="52">
  <si>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</si>
  <si>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</si>
  <si>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</si>
  <si>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</si>
  <si>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</si>
  <si>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</si>
  <si>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</si>
  <si>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</si>
  <si>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</si>
  <si>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</si>
  <si>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</si>
  <si>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</si>
  <si>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</si>
  <si>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</si>
  <si>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</si>
  <si>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</si>
  <si>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</si>
  <si>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</si>
  <si>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</si>
  <si>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</si>
  <si>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Regione</t>
  </si>
  <si>
    <t>Totale Infrastrutture</t>
  </si>
  <si>
    <t>Totale Punti di ricarica</t>
  </si>
  <si>
    <t>Totale Location</t>
  </si>
  <si>
    <t>TOTALE - Settembre 2021</t>
  </si>
  <si>
    <t>set-19</t>
  </si>
  <si>
    <t>feb-20</t>
  </si>
  <si>
    <t>mag-20</t>
  </si>
  <si>
    <t>set-20</t>
  </si>
  <si>
    <t>dic-20</t>
  </si>
  <si>
    <t>Infrastrutture</t>
  </si>
  <si>
    <t>Punti di ricarica</t>
  </si>
  <si>
    <t>CAGR PdR</t>
  </si>
  <si>
    <t>Crescita PdR da settembre 2019</t>
  </si>
  <si>
    <t>Potenze</t>
  </si>
  <si>
    <r>
      <t>Lenta</t>
    </r>
    <r>
      <rPr>
        <sz val="11"/>
        <color theme="1"/>
        <rFont val="Century Gothic"/>
        <family val="2"/>
      </rPr>
      <t xml:space="preserve"> o</t>
    </r>
    <r>
      <rPr>
        <b/>
        <sz val="11"/>
        <color theme="1"/>
        <rFont val="Century Gothic"/>
        <family val="2"/>
      </rPr>
      <t xml:space="preserve"> </t>
    </r>
    <r>
      <rPr>
        <b/>
        <i/>
        <sz val="11"/>
        <color theme="1"/>
        <rFont val="Century Gothic"/>
        <family val="2"/>
      </rPr>
      <t>Slow</t>
    </r>
  </si>
  <si>
    <t>≤ 3,7 (AC)</t>
  </si>
  <si>
    <t>3,7 &lt; P ≤ 7 (AC)</t>
  </si>
  <si>
    <r>
      <t xml:space="preserve">Accelerata </t>
    </r>
    <r>
      <rPr>
        <sz val="11"/>
        <color theme="1"/>
        <rFont val="Century Gothic"/>
        <family val="2"/>
      </rPr>
      <t>o</t>
    </r>
    <r>
      <rPr>
        <b/>
        <sz val="11"/>
        <color theme="1"/>
        <rFont val="Century Gothic"/>
        <family val="2"/>
      </rPr>
      <t xml:space="preserve"> </t>
    </r>
    <r>
      <rPr>
        <b/>
        <i/>
        <sz val="11"/>
        <color theme="1"/>
        <rFont val="Century Gothic"/>
        <family val="2"/>
      </rPr>
      <t>Quick</t>
    </r>
  </si>
  <si>
    <t>Fast</t>
  </si>
  <si>
    <t>TOTALE</t>
  </si>
  <si>
    <t>Location</t>
  </si>
  <si>
    <t>Tipologia</t>
  </si>
  <si>
    <t>Punti</t>
  </si>
  <si>
    <t>7 &lt; P ≤ 22 (AC)</t>
  </si>
  <si>
    <t>22 &lt; P ≤ 43 (AC)</t>
  </si>
  <si>
    <t>43 &lt; P ≤ 50 (DC)</t>
  </si>
  <si>
    <t>50 &lt; P ≤150 (DC)</t>
  </si>
  <si>
    <t>P &gt; 150 (DC)</t>
  </si>
  <si>
    <t>Ultra Fast e High Power Chargers</t>
  </si>
  <si>
    <t>n.d.</t>
  </si>
  <si>
    <t>% (esclusi n.d.)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</si>
</sst>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FFFF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B5394"/>
        <bgColor rgb="FF0B5394"/>
      </patternFill>
    </fill>
    <fill>
      <patternFill patternType="solid">
        <fgColor rgb="FFFFC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A5A5A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 style="thin">
        <color rgb="FF999999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right"/>
    </xf>
    <xf numFmtId="164" fontId="3" fillId="3" borderId="0" xfId="1" applyNumberFormat="1" applyFont="1" applyFill="1"/>
    <xf numFmtId="164" fontId="0" fillId="0" borderId="0" xfId="1" applyNumberFormat="1" applyFont="1"/>
    <xf numFmtId="0" fontId="8" fillId="5" borderId="4" xfId="3" applyFont="1" applyFill="1" applyBorder="1" applyAlignment="1">
      <alignment horizontal="center" vertical="center" wrapText="1"/>
    </xf>
    <xf numFmtId="17" fontId="8" fillId="5" borderId="0" xfId="3" applyNumberFormat="1" applyFont="1" applyFill="1" applyAlignment="1">
      <alignment horizontal="center" vertical="center" wrapText="1"/>
    </xf>
    <xf numFmtId="0" fontId="9" fillId="6" borderId="5" xfId="3" applyFont="1" applyFill="1" applyBorder="1"/>
    <xf numFmtId="0" fontId="9" fillId="6" borderId="7" xfId="3" applyFont="1" applyFill="1" applyBorder="1"/>
    <xf numFmtId="0" fontId="0" fillId="0" borderId="6" xfId="0" applyBorder="1" applyAlignment="1">
      <alignment wrapText="1"/>
    </xf>
    <xf numFmtId="9" fontId="0" fillId="0" borderId="6" xfId="2" applyFont="1" applyFill="1" applyBorder="1" applyAlignment="1">
      <alignment wrapText="1"/>
    </xf>
    <xf numFmtId="9" fontId="0" fillId="0" borderId="0" xfId="2" applyFont="1"/>
    <xf numFmtId="9" fontId="0" fillId="0" borderId="0" xfId="0" applyNumberFormat="1"/>
    <xf numFmtId="0" fontId="8" fillId="5" borderId="8" xfId="3" applyFont="1" applyFill="1" applyBorder="1" applyAlignment="1">
      <alignment horizontal="center" vertical="center" wrapText="1"/>
    </xf>
    <xf numFmtId="0" fontId="9" fillId="6" borderId="0" xfId="3" applyFont="1" applyFill="1"/>
    <xf numFmtId="0" fontId="9" fillId="7" borderId="7" xfId="3" applyFont="1" applyFill="1" applyBorder="1"/>
    <xf numFmtId="9" fontId="12" fillId="0" borderId="2" xfId="2" applyFont="1" applyBorder="1" applyAlignment="1">
      <alignment wrapText="1"/>
    </xf>
    <xf numFmtId="0" fontId="14" fillId="0" borderId="9" xfId="0" applyFont="1" applyBorder="1" applyAlignment="1">
      <alignment horizontal="center"/>
    </xf>
    <xf numFmtId="0" fontId="6" fillId="4" borderId="9" xfId="0" applyFont="1" applyFill="1" applyBorder="1"/>
    <xf numFmtId="0" fontId="6" fillId="4" borderId="10" xfId="0" applyFont="1" applyFill="1" applyBorder="1"/>
    <xf numFmtId="9" fontId="6" fillId="4" borderId="11" xfId="0" applyNumberFormat="1" applyFont="1" applyFill="1" applyBorder="1"/>
    <xf numFmtId="0" fontId="13" fillId="0" borderId="12" xfId="3" applyFont="1" applyBorder="1" applyAlignment="1">
      <alignment horizontal="right"/>
    </xf>
    <xf numFmtId="0" fontId="13" fillId="0" borderId="6" xfId="3" applyFont="1" applyBorder="1" applyAlignment="1">
      <alignment horizontal="right"/>
    </xf>
    <xf numFmtId="0" fontId="11" fillId="0" borderId="6" xfId="3" applyFont="1" applyBorder="1" applyAlignment="1">
      <alignment horizontal="center" vertical="center"/>
    </xf>
    <xf numFmtId="164" fontId="12" fillId="0" borderId="2" xfId="1" applyNumberFormat="1" applyFont="1" applyBorder="1"/>
    <xf numFmtId="165" fontId="0" fillId="0" borderId="0" xfId="0" applyNumberFormat="1"/>
    <xf numFmtId="164" fontId="0" fillId="0" borderId="0" xfId="0" applyNumberFormat="1"/>
    <xf numFmtId="9" fontId="12" fillId="0" borderId="2" xfId="2" applyNumberFormat="1" applyFont="1" applyBorder="1" applyAlignment="1">
      <alignment wrapText="1"/>
    </xf>
    <xf numFmtId="9" fontId="16" fillId="0" borderId="6" xfId="2" applyFont="1" applyFill="1" applyBorder="1" applyAlignment="1">
      <alignment wrapText="1"/>
    </xf>
    <xf numFmtId="9" fontId="17" fillId="0" borderId="6" xfId="2" applyFont="1" applyFill="1" applyBorder="1" applyAlignment="1">
      <alignment wrapText="1"/>
    </xf>
    <xf numFmtId="164" fontId="10" fillId="8" borderId="6" xfId="1" applyNumberFormat="1" applyFont="1" applyFill="1" applyBorder="1" applyAlignment="1">
      <alignment wrapText="1"/>
    </xf>
    <xf numFmtId="164" fontId="10" fillId="0" borderId="6" xfId="1" applyNumberFormat="1" applyFont="1" applyBorder="1" applyAlignment="1">
      <alignment wrapText="1"/>
    </xf>
    <xf numFmtId="0" fontId="11" fillId="0" borderId="6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 wrapText="1"/>
    </xf>
    <xf numFmtId="164" fontId="15" fillId="4" borderId="10" xfId="1" applyNumberFormat="1" applyFont="1" applyFill="1" applyBorder="1"/>
  </cellXfs>
  <cellStyles count="4">
    <cellStyle name="Migliaia" xfId="1" builtinId="3"/>
    <cellStyle name="Normale" xfId="0" builtinId="0"/>
    <cellStyle name="Normale 2" xfId="3" xr:uid="{AAE1D0B6-5921-425B-BDD5-7B87E65CA8CA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Evoluzione infrastrutture</a:t>
            </a:r>
            <a:r>
              <a:rPr lang="it-IT" b="1" baseline="0"/>
              <a:t> e punti di ricarica in Italia</a:t>
            </a:r>
            <a:endParaRPr lang="it-IT" b="1"/>
          </a:p>
        </c:rich>
      </c:tx>
      <c:layout>
        <c:manualLayout>
          <c:xMode val="edge"/>
          <c:yMode val="edge"/>
          <c:x val="0.1111111111111111"/>
          <c:y val="5.73713895725848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Storico!$A$2</c:f>
              <c:strCache>
                <c:ptCount val="1"/>
                <c:pt idx="0">
                  <c:v>Location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Storico!$B$2:$I$2</c:f>
              <c:numCache>
                <c:formatCode>_-* #,##0_-;\-* #,##0_-;_-* "-"??_-;_-@_-</c:formatCode>
                <c:ptCount val="8"/>
                <c:pt idx="6">
                  <c:v>9453</c:v>
                </c:pt>
                <c:pt idx="7">
                  <c:v>10019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0-4139-89FC-C9EB0889600B}"/>
            </c:ext>
          </c:extLst>
        </c:ser>
        <c:ser>
          <c:idx val="1"/>
          <c:order val="1"/>
          <c:tx>
            <c:strRef>
              <c:f>Storico!$A$3</c:f>
              <c:strCache>
                <c:ptCount val="1"/>
                <c:pt idx="0">
                  <c:v>Infrastrutture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Storico!$B$3:$I$3</c:f>
              <c:numCache>
                <c:formatCode>_-* #,##0_-;\-* #,##0_-;_-* "-"??_-;_-@_-</c:formatCode>
                <c:ptCount val="8"/>
                <c:pt idx="0">
                  <c:v>5246</c:v>
                </c:pt>
                <c:pt idx="1">
                  <c:v>7202.9999999999991</c:v>
                </c:pt>
                <c:pt idx="2">
                  <c:v>7461.9000000000015</c:v>
                </c:pt>
                <c:pt idx="3">
                  <c:v>8466.6450000000004</c:v>
                </c:pt>
                <c:pt idx="4">
                  <c:v>9708.7500000000018</c:v>
                </c:pt>
                <c:pt idx="5">
                  <c:v>10531</c:v>
                </c:pt>
                <c:pt idx="6">
                  <c:v>11834</c:v>
                </c:pt>
                <c:pt idx="7">
                  <c:v>12622.5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E0-4139-89FC-C9EB0889600B}"/>
            </c:ext>
          </c:extLst>
        </c:ser>
        <c:ser>
          <c:idx val="2"/>
          <c:order val="2"/>
          <c:tx>
            <c:strRef>
              <c:f>Storico!$A$4</c:f>
              <c:strCache>
                <c:ptCount val="1"/>
                <c:pt idx="0">
                  <c:v>Punti di ricarica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Storico!$B$4:$I$4</c:f>
              <c:numCache>
                <c:formatCode>_-* #,##0_-;\-* #,##0_-;_-* "-"??_-;_-@_-</c:formatCode>
                <c:ptCount val="8"/>
                <c:pt idx="0">
                  <c:v>10647</c:v>
                </c:pt>
                <c:pt idx="1">
                  <c:v>13721.399999999998</c:v>
                </c:pt>
                <c:pt idx="2">
                  <c:v>14301.691392066117</c:v>
                </c:pt>
                <c:pt idx="3">
                  <c:v>16659.405000000002</c:v>
                </c:pt>
                <c:pt idx="4">
                  <c:v>19323.600000000002</c:v>
                </c:pt>
                <c:pt idx="5">
                  <c:v>20757</c:v>
                </c:pt>
                <c:pt idx="6">
                  <c:v>23275</c:v>
                </c:pt>
                <c:pt idx="7">
                  <c:v>24794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E0-4139-89FC-C9EB08896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0712111"/>
        <c:axId val="2026615439"/>
      </c:barChart>
      <c:catAx>
        <c:axId val="85071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6615439"/>
        <c:crosses val="autoZero"/>
        <c:auto val="1"/>
        <c:lblAlgn val="ctr"/>
        <c:lblOffset val="100"/>
        <c:noMultiLvlLbl val="0"/>
      </c:catAx>
      <c:valAx>
        <c:axId val="202661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0712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1057274</xdr:colOff>
      <xdr:row>7</xdr:row>
      <xdr:rowOff>142875</xdr:rowOff>
    </xdr:from>
    <xdr:to>
      <xdr:col>8</xdr:col>
      <xdr:colOff>561974</xdr:colOff>
      <xdr:row>25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A6D147C-32BF-4C38-8C00-ED506362C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7" workbookViewId="0">
      <selection activeCell="D21" sqref="D21"/>
    </sheetView>
  </sheetViews>
  <sheetFormatPr defaultRowHeight="15" x14ac:dyDescent="0.25"/>
  <cols>
    <col min="1" max="1" width="25.140625" bestFit="1" customWidth="1"/>
    <col min="2" max="2" width="19.140625" style="7" customWidth="1"/>
    <col min="3" max="4" width="18.85546875" style="7" customWidth="1"/>
    <col min="7" max="7" width="9.5703125" bestFit="1" customWidth="1"/>
  </cols>
  <sheetData>
    <row r="1" spans="1:7" ht="31.5" x14ac:dyDescent="0.25">
      <c r="A1" s="3" t="s">
        <v>20</v>
      </c>
      <c r="B1" s="4" t="s">
        <v>22</v>
      </c>
      <c r="C1" s="4" t="s">
        <v>21</v>
      </c>
      <c r="D1" s="4" t="s">
        <v>23</v>
      </c>
    </row>
    <row r="2" spans="1:7" ht="15.75" x14ac:dyDescent="0.25">
      <c r="A2" s="2" t="s">
        <v>0</v>
      </c>
      <c r="B2" s="5">
        <v>587</v>
      </c>
      <c r="C2" s="5">
        <v>300</v>
      </c>
      <c r="D2" s="5">
        <v>230</v>
      </c>
      <c r="G2" s="29"/>
    </row>
    <row r="3" spans="1:7" ht="15.75" x14ac:dyDescent="0.25">
      <c r="A3" s="2" t="s">
        <v>1</v>
      </c>
      <c r="B3" s="5">
        <v>191</v>
      </c>
      <c r="C3" s="5">
        <v>100</v>
      </c>
      <c r="D3" s="5">
        <v>92</v>
      </c>
      <c r="G3" s="29"/>
    </row>
    <row r="4" spans="1:7" ht="15.75" x14ac:dyDescent="0.25">
      <c r="A4" s="2" t="s">
        <v>2</v>
      </c>
      <c r="B4" s="5">
        <v>472</v>
      </c>
      <c r="C4" s="5">
        <v>239</v>
      </c>
      <c r="D4" s="5">
        <v>203</v>
      </c>
      <c r="G4" s="29"/>
    </row>
    <row r="5" spans="1:7" ht="15.75" x14ac:dyDescent="0.25">
      <c r="A5" s="2" t="s">
        <v>3</v>
      </c>
      <c r="B5" s="5">
        <v>729</v>
      </c>
      <c r="C5" s="5">
        <v>383</v>
      </c>
      <c r="D5" s="5">
        <v>272</v>
      </c>
      <c r="G5" s="29"/>
    </row>
    <row r="6" spans="1:7" ht="15.75" x14ac:dyDescent="0.25">
      <c r="A6" s="2" t="s">
        <v>4</v>
      </c>
      <c r="B6" s="5">
        <v>2303</v>
      </c>
      <c r="C6" s="5">
        <v>1192</v>
      </c>
      <c r="D6" s="5">
        <v>1007</v>
      </c>
      <c r="G6" s="29"/>
    </row>
    <row r="7" spans="1:7" ht="15.75" x14ac:dyDescent="0.25">
      <c r="A7" s="2" t="s">
        <v>5</v>
      </c>
      <c r="B7" s="5">
        <v>577</v>
      </c>
      <c r="C7" s="5">
        <v>291</v>
      </c>
      <c r="D7" s="5">
        <v>228</v>
      </c>
      <c r="G7" s="29"/>
    </row>
    <row r="8" spans="1:7" ht="15.75" x14ac:dyDescent="0.25">
      <c r="A8" s="2" t="s">
        <v>6</v>
      </c>
      <c r="B8" s="5">
        <v>2527</v>
      </c>
      <c r="C8" s="5">
        <v>1308</v>
      </c>
      <c r="D8" s="5">
        <v>952</v>
      </c>
      <c r="G8" s="29"/>
    </row>
    <row r="9" spans="1:7" ht="15.75" x14ac:dyDescent="0.25">
      <c r="A9" s="2" t="s">
        <v>7</v>
      </c>
      <c r="B9" s="5">
        <v>706</v>
      </c>
      <c r="C9" s="5">
        <v>363</v>
      </c>
      <c r="D9" s="5">
        <v>295</v>
      </c>
      <c r="G9" s="29"/>
    </row>
    <row r="10" spans="1:7" ht="15.75" x14ac:dyDescent="0.25">
      <c r="A10" s="2" t="s">
        <v>8</v>
      </c>
      <c r="B10" s="5">
        <v>4380</v>
      </c>
      <c r="C10" s="5">
        <v>2081</v>
      </c>
      <c r="D10" s="5">
        <v>1700</v>
      </c>
      <c r="G10" s="29"/>
    </row>
    <row r="11" spans="1:7" ht="15.75" x14ac:dyDescent="0.25">
      <c r="A11" s="2" t="s">
        <v>9</v>
      </c>
      <c r="B11" s="5">
        <v>643</v>
      </c>
      <c r="C11" s="5">
        <v>325</v>
      </c>
      <c r="D11" s="5">
        <v>274</v>
      </c>
      <c r="G11" s="29"/>
    </row>
    <row r="12" spans="1:7" ht="15.75" x14ac:dyDescent="0.25">
      <c r="A12" s="2" t="s">
        <v>10</v>
      </c>
      <c r="B12" s="5">
        <v>116</v>
      </c>
      <c r="C12" s="5">
        <v>58</v>
      </c>
      <c r="D12" s="5">
        <v>49</v>
      </c>
      <c r="G12" s="29"/>
    </row>
    <row r="13" spans="1:7" ht="15.75" x14ac:dyDescent="0.25">
      <c r="A13" s="2" t="s">
        <v>11</v>
      </c>
      <c r="B13" s="5">
        <v>2537</v>
      </c>
      <c r="C13" s="5">
        <v>1279</v>
      </c>
      <c r="D13" s="5">
        <v>1064</v>
      </c>
      <c r="G13" s="29"/>
    </row>
    <row r="14" spans="1:7" ht="15.75" x14ac:dyDescent="0.25">
      <c r="A14" s="2" t="s">
        <v>12</v>
      </c>
      <c r="B14" s="5">
        <v>947</v>
      </c>
      <c r="C14" s="5">
        <v>492</v>
      </c>
      <c r="D14" s="5">
        <v>433</v>
      </c>
      <c r="G14" s="29"/>
    </row>
    <row r="15" spans="1:7" ht="15.75" x14ac:dyDescent="0.25">
      <c r="A15" s="2" t="s">
        <v>13</v>
      </c>
      <c r="B15" s="5">
        <v>728</v>
      </c>
      <c r="C15" s="5">
        <v>367</v>
      </c>
      <c r="D15" s="5">
        <v>271</v>
      </c>
      <c r="G15" s="29"/>
    </row>
    <row r="16" spans="1:7" ht="15.75" x14ac:dyDescent="0.25">
      <c r="A16" s="2" t="s">
        <v>14</v>
      </c>
      <c r="B16" s="5">
        <v>996</v>
      </c>
      <c r="C16" s="5">
        <v>508</v>
      </c>
      <c r="D16" s="5">
        <v>416</v>
      </c>
      <c r="G16" s="29"/>
    </row>
    <row r="17" spans="1:7" ht="15.75" x14ac:dyDescent="0.25">
      <c r="A17" s="2" t="s">
        <v>15</v>
      </c>
      <c r="B17" s="5">
        <v>2051</v>
      </c>
      <c r="C17" s="5">
        <v>1074</v>
      </c>
      <c r="D17" s="5">
        <v>797</v>
      </c>
      <c r="G17" s="29"/>
    </row>
    <row r="18" spans="1:7" ht="15.75" x14ac:dyDescent="0.25">
      <c r="A18" s="2" t="s">
        <v>16</v>
      </c>
      <c r="B18" s="5">
        <v>1049</v>
      </c>
      <c r="C18" s="5">
        <v>575</v>
      </c>
      <c r="D18" s="5">
        <v>474</v>
      </c>
      <c r="G18" s="29"/>
    </row>
    <row r="19" spans="1:7" ht="15.75" x14ac:dyDescent="0.25">
      <c r="A19" s="2" t="s">
        <v>17</v>
      </c>
      <c r="B19" s="5">
        <v>557</v>
      </c>
      <c r="C19" s="5">
        <v>285</v>
      </c>
      <c r="D19" s="5">
        <v>254</v>
      </c>
      <c r="G19" s="29"/>
    </row>
    <row r="20" spans="1:7" ht="15.75" x14ac:dyDescent="0.25">
      <c r="A20" s="2" t="s">
        <v>18</v>
      </c>
      <c r="B20" s="5">
        <v>415</v>
      </c>
      <c r="C20" s="5">
        <v>210</v>
      </c>
      <c r="D20" s="5">
        <v>187</v>
      </c>
      <c r="G20" s="29"/>
    </row>
    <row r="21" spans="1:7" ht="15.75" x14ac:dyDescent="0.25">
      <c r="A21" s="2" t="s">
        <v>19</v>
      </c>
      <c r="B21" s="5">
        <v>2283</v>
      </c>
      <c r="C21" s="5">
        <v>1193</v>
      </c>
      <c r="D21" s="5">
        <v>821</v>
      </c>
      <c r="G21" s="29"/>
    </row>
    <row r="22" spans="1:7" ht="15.75" x14ac:dyDescent="0.25">
      <c r="A22" s="1" t="s">
        <v>24</v>
      </c>
      <c r="B22" s="6">
        <f>SUM(B2:B21)</f>
        <v>24794</v>
      </c>
      <c r="C22" s="6">
        <f>SUM(C2:C21)</f>
        <v>12623</v>
      </c>
      <c r="D22" s="6">
        <f>SUM(D2:D21)</f>
        <v>10019</v>
      </c>
      <c r="G22" s="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636B-13A0-4909-8945-19B5E2FB0AD5}">
  <dimension ref="A1:I17"/>
  <sheetViews>
    <sheetView workbookViewId="0">
      <selection activeCell="K7" sqref="K7"/>
    </sheetView>
  </sheetViews>
  <sheetFormatPr defaultRowHeight="15" x14ac:dyDescent="0.25"/>
  <cols>
    <col min="1" max="1" width="34.5703125" bestFit="1" customWidth="1"/>
    <col min="2" max="5" width="11.28515625" bestFit="1" customWidth="1"/>
    <col min="6" max="9" width="10" customWidth="1"/>
  </cols>
  <sheetData>
    <row r="1" spans="1:9" x14ac:dyDescent="0.25">
      <c r="A1" s="8" t="s">
        <v>20</v>
      </c>
      <c r="B1" s="9" t="s">
        <v>25</v>
      </c>
      <c r="C1" s="9" t="s">
        <v>26</v>
      </c>
      <c r="D1" s="9" t="s">
        <v>27</v>
      </c>
      <c r="E1" s="9" t="s">
        <v>28</v>
      </c>
      <c r="F1" s="9" t="s">
        <v>29</v>
      </c>
      <c r="G1" s="9">
        <v>44256</v>
      </c>
      <c r="H1" s="9">
        <v>44348</v>
      </c>
      <c r="I1" s="9">
        <v>44440</v>
      </c>
    </row>
    <row r="2" spans="1:9" ht="16.5" x14ac:dyDescent="0.3">
      <c r="A2" s="18" t="s">
        <v>41</v>
      </c>
      <c r="B2" s="33"/>
      <c r="C2" s="33"/>
      <c r="D2" s="33"/>
      <c r="E2" s="33"/>
      <c r="F2" s="33"/>
      <c r="G2" s="33"/>
      <c r="H2" s="33">
        <v>9453</v>
      </c>
      <c r="I2" s="33">
        <f>Settembre!D22</f>
        <v>10019</v>
      </c>
    </row>
    <row r="3" spans="1:9" ht="16.5" x14ac:dyDescent="0.3">
      <c r="A3" s="10" t="s">
        <v>30</v>
      </c>
      <c r="B3" s="34">
        <v>5246</v>
      </c>
      <c r="C3" s="34">
        <v>7202.9999999999991</v>
      </c>
      <c r="D3" s="34">
        <v>7461.9000000000015</v>
      </c>
      <c r="E3" s="34">
        <v>8466.6450000000004</v>
      </c>
      <c r="F3" s="34">
        <v>9708.7500000000018</v>
      </c>
      <c r="G3" s="34">
        <v>10531</v>
      </c>
      <c r="H3" s="34">
        <v>11834</v>
      </c>
      <c r="I3" s="34">
        <v>12622.5</v>
      </c>
    </row>
    <row r="4" spans="1:9" ht="16.5" x14ac:dyDescent="0.3">
      <c r="A4" s="11" t="s">
        <v>31</v>
      </c>
      <c r="B4" s="34">
        <v>10647</v>
      </c>
      <c r="C4" s="34">
        <v>13721.399999999998</v>
      </c>
      <c r="D4" s="34">
        <v>14301.691392066117</v>
      </c>
      <c r="E4" s="34">
        <v>16659.405000000002</v>
      </c>
      <c r="F4" s="34">
        <v>19323.600000000002</v>
      </c>
      <c r="G4" s="34">
        <v>20757</v>
      </c>
      <c r="H4" s="34">
        <v>23275</v>
      </c>
      <c r="I4" s="34">
        <f>Settembre!B22</f>
        <v>24794</v>
      </c>
    </row>
    <row r="5" spans="1:9" ht="18.75" x14ac:dyDescent="0.3">
      <c r="A5" s="17" t="s">
        <v>32</v>
      </c>
      <c r="B5" s="12"/>
      <c r="C5" s="12"/>
      <c r="D5" s="12"/>
      <c r="E5" s="12"/>
      <c r="F5" s="13"/>
      <c r="G5" s="13"/>
      <c r="H5" s="13"/>
      <c r="I5" s="31">
        <v>0.52611037198310329</v>
      </c>
    </row>
    <row r="6" spans="1:9" ht="18.75" x14ac:dyDescent="0.3">
      <c r="A6" s="11" t="s">
        <v>33</v>
      </c>
      <c r="B6" s="12"/>
      <c r="C6" s="12"/>
      <c r="D6" s="12"/>
      <c r="E6" s="12"/>
      <c r="F6" s="13"/>
      <c r="G6" s="13"/>
      <c r="H6" s="13"/>
      <c r="I6" s="32">
        <f>(I4/B4)-1</f>
        <v>1.3287310979618674</v>
      </c>
    </row>
    <row r="7" spans="1:9" x14ac:dyDescent="0.25">
      <c r="B7" s="14"/>
      <c r="C7" s="14"/>
      <c r="D7" s="14"/>
      <c r="E7" s="7"/>
      <c r="F7" s="14"/>
      <c r="G7" s="14"/>
      <c r="H7" s="14"/>
      <c r="I7" s="7"/>
    </row>
    <row r="17" spans="2:3" x14ac:dyDescent="0.25">
      <c r="B17" s="15"/>
      <c r="C17" s="1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E0D16-08D0-4DF2-8005-4919AC7A1D01}">
  <dimension ref="A1:E10"/>
  <sheetViews>
    <sheetView workbookViewId="0">
      <selection activeCell="C8" sqref="C8"/>
    </sheetView>
  </sheetViews>
  <sheetFormatPr defaultRowHeight="15" x14ac:dyDescent="0.25"/>
  <cols>
    <col min="1" max="1" width="22.85546875" bestFit="1" customWidth="1"/>
    <col min="2" max="2" width="28.85546875" bestFit="1" customWidth="1"/>
    <col min="3" max="3" width="14.5703125" bestFit="1" customWidth="1"/>
    <col min="4" max="4" width="16.85546875" customWidth="1"/>
  </cols>
  <sheetData>
    <row r="1" spans="1:5" x14ac:dyDescent="0.25">
      <c r="A1" s="16" t="s">
        <v>42</v>
      </c>
      <c r="B1" s="16" t="s">
        <v>34</v>
      </c>
      <c r="C1" s="16" t="s">
        <v>43</v>
      </c>
      <c r="D1" s="16" t="s">
        <v>51</v>
      </c>
    </row>
    <row r="2" spans="1:5" ht="16.5" x14ac:dyDescent="0.3">
      <c r="A2" s="35" t="s">
        <v>35</v>
      </c>
      <c r="B2" s="25" t="s">
        <v>36</v>
      </c>
      <c r="C2" s="27">
        <v>4293</v>
      </c>
      <c r="D2" s="30">
        <v>0.17652138157894737</v>
      </c>
      <c r="E2" s="14"/>
    </row>
    <row r="3" spans="1:5" ht="16.5" x14ac:dyDescent="0.3">
      <c r="A3" s="35"/>
      <c r="B3" s="25" t="s">
        <v>37</v>
      </c>
      <c r="C3" s="27">
        <v>227</v>
      </c>
      <c r="D3" s="30">
        <v>9.3338815789473679E-3</v>
      </c>
      <c r="E3" s="14"/>
    </row>
    <row r="4" spans="1:5" ht="16.5" x14ac:dyDescent="0.3">
      <c r="A4" s="26" t="s">
        <v>38</v>
      </c>
      <c r="B4" s="25" t="s">
        <v>44</v>
      </c>
      <c r="C4" s="27">
        <v>17946</v>
      </c>
      <c r="D4" s="30">
        <v>0.73791118421052626</v>
      </c>
      <c r="E4" s="14"/>
    </row>
    <row r="5" spans="1:5" ht="16.5" x14ac:dyDescent="0.3">
      <c r="A5" s="35" t="s">
        <v>39</v>
      </c>
      <c r="B5" s="25" t="s">
        <v>45</v>
      </c>
      <c r="C5" s="27">
        <v>594</v>
      </c>
      <c r="D5" s="30">
        <v>2.4424342105263157E-2</v>
      </c>
      <c r="E5" s="14"/>
    </row>
    <row r="6" spans="1:5" ht="16.5" x14ac:dyDescent="0.3">
      <c r="A6" s="35"/>
      <c r="B6" s="25" t="s">
        <v>46</v>
      </c>
      <c r="C6" s="27">
        <v>743</v>
      </c>
      <c r="D6" s="30">
        <v>3.0550986842105263E-2</v>
      </c>
      <c r="E6" s="14"/>
    </row>
    <row r="7" spans="1:5" ht="16.5" x14ac:dyDescent="0.3">
      <c r="A7" s="36" t="s">
        <v>49</v>
      </c>
      <c r="B7" s="25" t="s">
        <v>47</v>
      </c>
      <c r="C7" s="27">
        <v>342</v>
      </c>
      <c r="D7" s="30">
        <v>1.40625E-2</v>
      </c>
      <c r="E7" s="14"/>
    </row>
    <row r="8" spans="1:5" ht="16.5" x14ac:dyDescent="0.3">
      <c r="A8" s="36"/>
      <c r="B8" s="25" t="s">
        <v>48</v>
      </c>
      <c r="C8" s="27">
        <v>175</v>
      </c>
      <c r="D8" s="30">
        <v>7.1957236842105261E-3</v>
      </c>
      <c r="E8" s="14"/>
    </row>
    <row r="9" spans="1:5" ht="16.5" x14ac:dyDescent="0.3">
      <c r="A9" s="20"/>
      <c r="B9" s="24" t="s">
        <v>50</v>
      </c>
      <c r="C9" s="27">
        <v>474</v>
      </c>
      <c r="D9" s="19"/>
      <c r="E9" s="14"/>
    </row>
    <row r="10" spans="1:5" ht="18.75" x14ac:dyDescent="0.3">
      <c r="A10" s="21"/>
      <c r="B10" s="22" t="s">
        <v>40</v>
      </c>
      <c r="C10" s="37">
        <f>SUM(C2:C9)</f>
        <v>24794</v>
      </c>
      <c r="D10" s="23"/>
    </row>
  </sheetData>
  <mergeCells count="3">
    <mergeCell ref="A2:A3"/>
    <mergeCell ref="A5:A6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Settembre</vt:lpstr>
      <vt:lpstr>Storico</vt:lpstr>
      <vt:lpstr>Potenze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 Project</dc:creator>
  <cp:lastModifiedBy>Matranga Giovanni (REN AFC)</cp:lastModifiedBy>
  <dcterms:created xsi:type="dcterms:W3CDTF">2020-06-17T08:48:33Z</dcterms:created>
  <dcterms:modified xsi:type="dcterms:W3CDTF">2021-10-01T15:44:13Z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