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clio_ceccotti_enel_com/Documents/Documents/2021_Motus-e/000_Monitoraggio IdR/202209 - Settembre 2022 - monitoraggio/Invio Agenzia/"/>
    </mc:Choice>
  </mc:AlternateContent>
  <xr:revisionPtr revIDLastSave="237" documentId="8_{6E0ADABE-22AB-445F-B4FF-49401933172C}" xr6:coauthVersionLast="47" xr6:coauthVersionMax="47" xr10:uidLastSave="{16E2FC9B-C4BA-4F38-A7ED-9AF46794DA29}"/>
  <bookViews>
    <workbookView xWindow="-120" yWindow="-120" windowWidth="20730" windowHeight="11160" activeTab="2" xr2:uid="{00000000-000D-0000-FFFF-FFFF00000000}"/>
  </bookViews>
  <sheets>
    <sheet name="Regioni" sheetId="1" r:id="rId1"/>
    <sheet name="Storico" sheetId="4" r:id="rId2"/>
    <sheet name="Potenz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4" l="1"/>
  <c r="M5" i="4"/>
  <c r="C22" i="1"/>
  <c r="D22" i="1"/>
  <c r="B22" i="1"/>
  <c r="C11" i="3"/>
</calcChain>
</file>

<file path=xl/sharedStrings.xml><?xml version="1.0" encoding="utf-8"?>
<sst xmlns="http://schemas.openxmlformats.org/spreadsheetml/2006/main" count="50" uniqueCount="49">
  <si>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</si>
  <si>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</si>
  <si>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</si>
  <si>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</si>
  <si>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</si>
  <si>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</si>
  <si>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</si>
  <si>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</si>
  <si>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</si>
  <si>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</si>
  <si>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</si>
  <si>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</si>
  <si>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</si>
  <si>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</si>
  <si>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</si>
  <si>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</si>
  <si>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</si>
  <si>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</si>
  <si>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</si>
  <si>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</si>
  <si>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Regione</t>
  </si>
  <si>
    <t>Totale Infrastrutture</t>
  </si>
  <si>
    <t>Totale Punti di ricarica</t>
  </si>
  <si>
    <t>Totale Location</t>
  </si>
  <si>
    <t>set-19</t>
  </si>
  <si>
    <t>Infrastrutture</t>
  </si>
  <si>
    <t>Punti di ricarica</t>
  </si>
  <si>
    <t>Potenze</t>
  </si>
  <si>
    <r>
      <t>Lenta</t>
    </r>
    <r>
      <rPr>
        <sz val="11"/>
        <color theme="1"/>
        <rFont val="Century Gothic"/>
        <family val="2"/>
      </rPr>
      <t xml:space="preserve"> 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Slow</t>
    </r>
  </si>
  <si>
    <t>≤ 3,7 (AC)</t>
  </si>
  <si>
    <t>3,7 &lt; P ≤ 7 (AC)</t>
  </si>
  <si>
    <r>
      <t xml:space="preserve">Accelerata </t>
    </r>
    <r>
      <rPr>
        <sz val="11"/>
        <color theme="1"/>
        <rFont val="Century Gothic"/>
        <family val="2"/>
      </rPr>
      <t>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Quick</t>
    </r>
  </si>
  <si>
    <t>Fast</t>
  </si>
  <si>
    <t>TOTALE</t>
  </si>
  <si>
    <t>Location</t>
  </si>
  <si>
    <t>Tipologia</t>
  </si>
  <si>
    <t>Punti</t>
  </si>
  <si>
    <t>7 &lt; P ≤ 22 (AC)</t>
  </si>
  <si>
    <t>22 &lt; P ≤ 43 (AC)</t>
  </si>
  <si>
    <t>43 &lt; P ≤ 50 (DC)</t>
  </si>
  <si>
    <t>P &gt; 150 (DC)</t>
  </si>
  <si>
    <t>Ultra Fast e High Power Chargers</t>
  </si>
  <si>
    <t>n.d.</t>
  </si>
  <si>
    <t>% (esclusi n.d.)</t>
  </si>
  <si>
    <t>mar-21</t>
  </si>
  <si>
    <t>Crescita PdR ultimi 12 mesi</t>
  </si>
  <si>
    <t>Storico</t>
  </si>
  <si>
    <t>50 &lt; P ≤99 (DC)</t>
  </si>
  <si>
    <t>99 &lt; P ≤150 (DC)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</si>
</sst>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\+#.0%;\ \-#.0%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entury Gothic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B5394"/>
        <bgColor rgb="FF0B5394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6"/>
        <bgColor rgb="FF0B539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A5A5A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medium">
        <color indexed="64"/>
      </top>
      <bottom style="thin">
        <color rgb="FF999999"/>
      </bottom>
      <diagonal/>
    </border>
    <border>
      <left style="thin">
        <color rgb="FF999999"/>
      </left>
      <right style="medium">
        <color indexed="64"/>
      </right>
      <top style="medium">
        <color indexed="64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6"/>
      </top>
      <bottom/>
      <diagonal/>
    </border>
    <border>
      <left style="thin">
        <color rgb="FF999999"/>
      </left>
      <right style="medium">
        <color indexed="64"/>
      </right>
      <top/>
      <bottom style="thin">
        <color rgb="FF999999"/>
      </bottom>
      <diagonal/>
    </border>
    <border>
      <left style="medium">
        <color indexed="64"/>
      </left>
      <right/>
      <top style="thin">
        <color theme="6"/>
      </top>
      <bottom style="medium">
        <color indexed="64"/>
      </bottom>
      <diagonal/>
    </border>
    <border>
      <left/>
      <right/>
      <top style="thin">
        <color theme="6"/>
      </top>
      <bottom style="medium">
        <color indexed="64"/>
      </bottom>
      <diagonal/>
    </border>
    <border>
      <left/>
      <right style="medium">
        <color indexed="64"/>
      </right>
      <top style="thin">
        <color theme="6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medium">
        <color indexed="64"/>
      </right>
      <top style="thin">
        <color rgb="FF999999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7" fillId="5" borderId="4" xfId="3" applyFont="1" applyFill="1" applyBorder="1" applyAlignment="1">
      <alignment horizontal="center" vertical="center" wrapText="1"/>
    </xf>
    <xf numFmtId="0" fontId="8" fillId="6" borderId="5" xfId="3" applyFont="1" applyFill="1" applyBorder="1"/>
    <xf numFmtId="0" fontId="8" fillId="6" borderId="7" xfId="3" applyFont="1" applyFill="1" applyBorder="1"/>
    <xf numFmtId="9" fontId="0" fillId="0" borderId="0" xfId="2" applyFont="1"/>
    <xf numFmtId="9" fontId="0" fillId="0" borderId="0" xfId="0" applyNumberFormat="1"/>
    <xf numFmtId="0" fontId="8" fillId="7" borderId="7" xfId="3" applyFont="1" applyFill="1" applyBorder="1"/>
    <xf numFmtId="0" fontId="12" fillId="0" borderId="8" xfId="3" applyFont="1" applyBorder="1" applyAlignment="1">
      <alignment horizontal="right"/>
    </xf>
    <xf numFmtId="164" fontId="11" fillId="0" borderId="2" xfId="1" applyNumberFormat="1" applyFont="1" applyBorder="1"/>
    <xf numFmtId="164" fontId="0" fillId="0" borderId="0" xfId="0" applyNumberFormat="1"/>
    <xf numFmtId="164" fontId="9" fillId="0" borderId="6" xfId="1" applyNumberFormat="1" applyFont="1" applyBorder="1" applyAlignment="1">
      <alignment wrapText="1"/>
    </xf>
    <xf numFmtId="17" fontId="7" fillId="5" borderId="9" xfId="3" applyNumberFormat="1" applyFont="1" applyFill="1" applyBorder="1" applyAlignment="1">
      <alignment horizontal="center" vertical="center" wrapText="1"/>
    </xf>
    <xf numFmtId="17" fontId="7" fillId="8" borderId="9" xfId="3" applyNumberFormat="1" applyFont="1" applyFill="1" applyBorder="1" applyAlignment="1">
      <alignment horizontal="center" vertical="center" wrapText="1"/>
    </xf>
    <xf numFmtId="49" fontId="7" fillId="5" borderId="9" xfId="3" applyNumberFormat="1" applyFont="1" applyFill="1" applyBorder="1" applyAlignment="1">
      <alignment horizontal="center" vertical="center" wrapText="1"/>
    </xf>
    <xf numFmtId="164" fontId="11" fillId="0" borderId="11" xfId="1" applyNumberFormat="1" applyFont="1" applyBorder="1"/>
    <xf numFmtId="0" fontId="12" fillId="0" borderId="12" xfId="3" applyFont="1" applyBorder="1" applyAlignment="1">
      <alignment horizontal="right"/>
    </xf>
    <xf numFmtId="164" fontId="11" fillId="0" borderId="13" xfId="1" applyNumberFormat="1" applyFont="1" applyBorder="1"/>
    <xf numFmtId="165" fontId="11" fillId="0" borderId="14" xfId="2" applyNumberFormat="1" applyFont="1" applyBorder="1" applyAlignment="1">
      <alignment wrapText="1"/>
    </xf>
    <xf numFmtId="0" fontId="12" fillId="0" borderId="15" xfId="3" applyFont="1" applyBorder="1" applyAlignment="1">
      <alignment horizontal="right"/>
    </xf>
    <xf numFmtId="165" fontId="11" fillId="0" borderId="16" xfId="2" applyNumberFormat="1" applyFont="1" applyBorder="1" applyAlignment="1">
      <alignment wrapText="1"/>
    </xf>
    <xf numFmtId="0" fontId="12" fillId="0" borderId="17" xfId="3" applyFont="1" applyBorder="1" applyAlignment="1">
      <alignment horizontal="right"/>
    </xf>
    <xf numFmtId="164" fontId="11" fillId="0" borderId="18" xfId="1" applyNumberFormat="1" applyFont="1" applyBorder="1"/>
    <xf numFmtId="165" fontId="11" fillId="0" borderId="19" xfId="2" applyNumberFormat="1" applyFont="1" applyBorder="1" applyAlignment="1">
      <alignment wrapText="1"/>
    </xf>
    <xf numFmtId="0" fontId="7" fillId="5" borderId="20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9" fontId="11" fillId="0" borderId="23" xfId="2" applyFont="1" applyBorder="1" applyAlignment="1">
      <alignment wrapText="1"/>
    </xf>
    <xf numFmtId="0" fontId="5" fillId="4" borderId="24" xfId="0" applyFont="1" applyFill="1" applyBorder="1"/>
    <xf numFmtId="0" fontId="5" fillId="4" borderId="25" xfId="0" applyFont="1" applyFill="1" applyBorder="1"/>
    <xf numFmtId="164" fontId="14" fillId="4" borderId="25" xfId="1" applyNumberFormat="1" applyFont="1" applyFill="1" applyBorder="1"/>
    <xf numFmtId="9" fontId="5" fillId="4" borderId="26" xfId="0" applyNumberFormat="1" applyFont="1" applyFill="1" applyBorder="1"/>
    <xf numFmtId="0" fontId="1" fillId="2" borderId="6" xfId="0" applyFont="1" applyFill="1" applyBorder="1" applyAlignment="1">
      <alignment horizontal="center"/>
    </xf>
    <xf numFmtId="164" fontId="0" fillId="0" borderId="0" xfId="2" applyNumberFormat="1" applyFont="1"/>
    <xf numFmtId="0" fontId="8" fillId="6" borderId="0" xfId="3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7" fontId="7" fillId="5" borderId="10" xfId="3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wrapText="1"/>
    </xf>
    <xf numFmtId="164" fontId="9" fillId="10" borderId="6" xfId="1" applyNumberFormat="1" applyFont="1" applyFill="1" applyBorder="1" applyAlignment="1">
      <alignment wrapText="1"/>
    </xf>
    <xf numFmtId="164" fontId="9" fillId="11" borderId="6" xfId="1" applyNumberFormat="1" applyFont="1" applyFill="1" applyBorder="1" applyAlignment="1">
      <alignment wrapText="1"/>
    </xf>
    <xf numFmtId="166" fontId="15" fillId="9" borderId="27" xfId="2" applyNumberFormat="1" applyFont="1" applyFill="1" applyBorder="1" applyAlignment="1">
      <alignment wrapText="1"/>
    </xf>
    <xf numFmtId="164" fontId="16" fillId="0" borderId="6" xfId="1" applyNumberFormat="1" applyFont="1" applyFill="1" applyBorder="1" applyAlignment="1">
      <alignment wrapText="1"/>
    </xf>
    <xf numFmtId="164" fontId="16" fillId="11" borderId="6" xfId="1" applyNumberFormat="1" applyFont="1" applyFill="1" applyBorder="1" applyAlignment="1">
      <alignment wrapText="1"/>
    </xf>
    <xf numFmtId="164" fontId="16" fillId="0" borderId="6" xfId="1" applyNumberFormat="1" applyFont="1" applyBorder="1" applyAlignment="1">
      <alignment wrapText="1"/>
    </xf>
    <xf numFmtId="0" fontId="0" fillId="0" borderId="6" xfId="0" applyBorder="1"/>
    <xf numFmtId="165" fontId="0" fillId="0" borderId="0" xfId="0" applyNumberFormat="1"/>
    <xf numFmtId="0" fontId="10" fillId="0" borderId="21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 wrapText="1"/>
    </xf>
    <xf numFmtId="17" fontId="7" fillId="5" borderId="0" xfId="3" applyNumberFormat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wrapText="1"/>
    </xf>
    <xf numFmtId="164" fontId="16" fillId="11" borderId="0" xfId="1" applyNumberFormat="1" applyFont="1" applyFill="1" applyBorder="1" applyAlignment="1">
      <alignment wrapText="1"/>
    </xf>
    <xf numFmtId="164" fontId="16" fillId="0" borderId="0" xfId="1" applyNumberFormat="1" applyFont="1" applyBorder="1" applyAlignment="1">
      <alignment wrapText="1"/>
    </xf>
    <xf numFmtId="164" fontId="11" fillId="0" borderId="28" xfId="1" applyNumberFormat="1" applyFont="1" applyBorder="1"/>
    <xf numFmtId="165" fontId="11" fillId="0" borderId="29" xfId="2" applyNumberFormat="1" applyFont="1" applyBorder="1" applyAlignment="1">
      <alignment wrapText="1"/>
    </xf>
  </cellXfs>
  <cellStyles count="4">
    <cellStyle name="Comma" xfId="1" builtinId="3"/>
    <cellStyle name="Normal" xfId="0" builtinId="0"/>
    <cellStyle name="Normale 2" xfId="3" xr:uid="{AAE1D0B6-5921-425B-BDD5-7B87E65CA8C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Evoluzione infrastrutture</a:t>
            </a:r>
            <a:r>
              <a:rPr lang="it-IT" b="1" baseline="0"/>
              <a:t> e punti di ricarica in Italia</a:t>
            </a:r>
            <a:endParaRPr lang="it-IT" b="1"/>
          </a:p>
        </c:rich>
      </c:tx>
      <c:layout>
        <c:manualLayout>
          <c:xMode val="edge"/>
          <c:yMode val="edge"/>
          <c:x val="0.1111111111111111"/>
          <c:y val="5.7371389572584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Storico!$A$2</c:f>
              <c:strCache>
                <c:ptCount val="1"/>
                <c:pt idx="0">
                  <c:v>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Storico!$B$1:$M$1</c:f>
              <c:strCache>
                <c:ptCount val="12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  <c:pt idx="7">
                  <c:v>set-21</c:v>
                </c:pt>
                <c:pt idx="8">
                  <c:v>dic-21</c:v>
                </c:pt>
                <c:pt idx="9">
                  <c:v>mar-22</c:v>
                </c:pt>
                <c:pt idx="10">
                  <c:v>giu-22</c:v>
                </c:pt>
                <c:pt idx="11">
                  <c:v>set-22</c:v>
                </c:pt>
              </c:strCache>
            </c:strRef>
          </c:cat>
          <c:val>
            <c:numRef>
              <c:f>Storico!$B$2:$M$2</c:f>
              <c:numCache>
                <c:formatCode>_-* #,##0_-;\-* #,##0_-;_-* "-"??_-;_-@_-</c:formatCode>
                <c:ptCount val="12"/>
                <c:pt idx="6">
                  <c:v>9453</c:v>
                </c:pt>
                <c:pt idx="7">
                  <c:v>10019</c:v>
                </c:pt>
                <c:pt idx="8">
                  <c:v>10503</c:v>
                </c:pt>
                <c:pt idx="9">
                  <c:v>11333</c:v>
                </c:pt>
                <c:pt idx="10">
                  <c:v>12410</c:v>
                </c:pt>
                <c:pt idx="11">
                  <c:v>13225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139-89FC-C9EB0889600B}"/>
            </c:ext>
          </c:extLst>
        </c:ser>
        <c:ser>
          <c:idx val="1"/>
          <c:order val="1"/>
          <c:tx>
            <c:strRef>
              <c:f>Storico!$A$3</c:f>
              <c:strCache>
                <c:ptCount val="1"/>
                <c:pt idx="0">
                  <c:v>Infrastrutture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Storico!$B$1:$M$1</c:f>
              <c:strCache>
                <c:ptCount val="12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  <c:pt idx="7">
                  <c:v>set-21</c:v>
                </c:pt>
                <c:pt idx="8">
                  <c:v>dic-21</c:v>
                </c:pt>
                <c:pt idx="9">
                  <c:v>mar-22</c:v>
                </c:pt>
                <c:pt idx="10">
                  <c:v>giu-22</c:v>
                </c:pt>
                <c:pt idx="11">
                  <c:v>set-22</c:v>
                </c:pt>
              </c:strCache>
            </c:strRef>
          </c:cat>
          <c:val>
            <c:numRef>
              <c:f>Storico!$B$3:$M$3</c:f>
              <c:numCache>
                <c:formatCode>_-* #,##0_-;\-* #,##0_-;_-* "-"??_-;_-@_-</c:formatCode>
                <c:ptCount val="12"/>
                <c:pt idx="0">
                  <c:v>5246</c:v>
                </c:pt>
                <c:pt idx="1">
                  <c:v>7202.9999999999991</c:v>
                </c:pt>
                <c:pt idx="2">
                  <c:v>7461.9000000000015</c:v>
                </c:pt>
                <c:pt idx="3">
                  <c:v>8466.6450000000004</c:v>
                </c:pt>
                <c:pt idx="4">
                  <c:v>9708.7500000000018</c:v>
                </c:pt>
                <c:pt idx="5">
                  <c:v>10531</c:v>
                </c:pt>
                <c:pt idx="6">
                  <c:v>11834</c:v>
                </c:pt>
                <c:pt idx="7">
                  <c:v>12623</c:v>
                </c:pt>
                <c:pt idx="8">
                  <c:v>13223</c:v>
                </c:pt>
                <c:pt idx="9">
                  <c:v>14311</c:v>
                </c:pt>
                <c:pt idx="10">
                  <c:v>15674</c:v>
                </c:pt>
                <c:pt idx="11">
                  <c:v>16700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0-4139-89FC-C9EB0889600B}"/>
            </c:ext>
          </c:extLst>
        </c:ser>
        <c:ser>
          <c:idx val="2"/>
          <c:order val="2"/>
          <c:tx>
            <c:strRef>
              <c:f>Storico!$A$4</c:f>
              <c:strCache>
                <c:ptCount val="1"/>
                <c:pt idx="0">
                  <c:v>Punti di ricarica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Storico!$B$1:$M$1</c:f>
              <c:strCache>
                <c:ptCount val="12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  <c:pt idx="7">
                  <c:v>set-21</c:v>
                </c:pt>
                <c:pt idx="8">
                  <c:v>dic-21</c:v>
                </c:pt>
                <c:pt idx="9">
                  <c:v>mar-22</c:v>
                </c:pt>
                <c:pt idx="10">
                  <c:v>giu-22</c:v>
                </c:pt>
                <c:pt idx="11">
                  <c:v>set-22</c:v>
                </c:pt>
              </c:strCache>
            </c:strRef>
          </c:cat>
          <c:val>
            <c:numRef>
              <c:f>Storico!$B$4:$M$4</c:f>
              <c:numCache>
                <c:formatCode>_-* #,##0_-;\-* #,##0_-;_-* "-"??_-;_-@_-</c:formatCode>
                <c:ptCount val="12"/>
                <c:pt idx="0">
                  <c:v>10647</c:v>
                </c:pt>
                <c:pt idx="1">
                  <c:v>13721.399999999998</c:v>
                </c:pt>
                <c:pt idx="2">
                  <c:v>14301.691392066117</c:v>
                </c:pt>
                <c:pt idx="3">
                  <c:v>16659.405000000002</c:v>
                </c:pt>
                <c:pt idx="4">
                  <c:v>19323.600000000002</c:v>
                </c:pt>
                <c:pt idx="5">
                  <c:v>20757</c:v>
                </c:pt>
                <c:pt idx="6">
                  <c:v>23275</c:v>
                </c:pt>
                <c:pt idx="7">
                  <c:v>24794</c:v>
                </c:pt>
                <c:pt idx="8">
                  <c:v>26024</c:v>
                </c:pt>
                <c:pt idx="9">
                  <c:v>27857</c:v>
                </c:pt>
                <c:pt idx="10">
                  <c:v>30704</c:v>
                </c:pt>
                <c:pt idx="11">
                  <c:v>32776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0-4139-89FC-C9EB08896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712111"/>
        <c:axId val="2026615439"/>
      </c:barChart>
      <c:catAx>
        <c:axId val="8507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615439"/>
        <c:crosses val="autoZero"/>
        <c:auto val="1"/>
        <c:lblAlgn val="ctr"/>
        <c:lblOffset val="100"/>
        <c:noMultiLvlLbl val="0"/>
      </c:catAx>
      <c:valAx>
        <c:axId val="20266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071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7</xdr:row>
      <xdr:rowOff>76200</xdr:rowOff>
    </xdr:from>
    <xdr:to>
      <xdr:col>10</xdr:col>
      <xdr:colOff>28574</xdr:colOff>
      <xdr:row>25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A6D147C-32BF-4C38-8C00-ED506362C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opLeftCell="A4" zoomScale="115" zoomScaleNormal="115" workbookViewId="0">
      <selection activeCell="F8" sqref="F8"/>
    </sheetView>
  </sheetViews>
  <sheetFormatPr defaultRowHeight="15" x14ac:dyDescent="0.25"/>
  <cols>
    <col min="1" max="1" width="25.140625" bestFit="1" customWidth="1"/>
    <col min="2" max="4" width="18.85546875" style="3" customWidth="1"/>
  </cols>
  <sheetData>
    <row r="1" spans="1:4" ht="31.5" x14ac:dyDescent="0.25">
      <c r="A1" s="1" t="s">
        <v>20</v>
      </c>
      <c r="B1" s="2" t="s">
        <v>22</v>
      </c>
      <c r="C1" s="2" t="s">
        <v>21</v>
      </c>
      <c r="D1" s="2" t="s">
        <v>23</v>
      </c>
    </row>
    <row r="2" spans="1:4" ht="16.5" customHeight="1" x14ac:dyDescent="0.3">
      <c r="A2" s="36" t="s">
        <v>0</v>
      </c>
      <c r="B2" s="13">
        <v>755</v>
      </c>
      <c r="C2" s="13">
        <v>382</v>
      </c>
      <c r="D2" s="13">
        <v>298</v>
      </c>
    </row>
    <row r="3" spans="1:4" ht="16.5" x14ac:dyDescent="0.3">
      <c r="A3" s="36" t="s">
        <v>1</v>
      </c>
      <c r="B3" s="13">
        <v>241</v>
      </c>
      <c r="C3" s="13">
        <v>127</v>
      </c>
      <c r="D3" s="13">
        <v>115</v>
      </c>
    </row>
    <row r="4" spans="1:4" ht="16.5" x14ac:dyDescent="0.3">
      <c r="A4" s="36" t="s">
        <v>2</v>
      </c>
      <c r="B4" s="13">
        <v>587</v>
      </c>
      <c r="C4" s="13">
        <v>299</v>
      </c>
      <c r="D4" s="13">
        <v>237</v>
      </c>
    </row>
    <row r="5" spans="1:4" ht="16.5" x14ac:dyDescent="0.3">
      <c r="A5" s="36" t="s">
        <v>3</v>
      </c>
      <c r="B5" s="13">
        <v>1075</v>
      </c>
      <c r="C5" s="13">
        <v>557</v>
      </c>
      <c r="D5" s="13">
        <v>400</v>
      </c>
    </row>
    <row r="6" spans="1:4" ht="16.5" x14ac:dyDescent="0.3">
      <c r="A6" s="36" t="s">
        <v>4</v>
      </c>
      <c r="B6" s="13">
        <v>3232</v>
      </c>
      <c r="C6" s="13">
        <v>1633</v>
      </c>
      <c r="D6" s="13">
        <v>1354</v>
      </c>
    </row>
    <row r="7" spans="1:4" ht="16.5" x14ac:dyDescent="0.3">
      <c r="A7" s="36" t="s">
        <v>5</v>
      </c>
      <c r="B7" s="13">
        <v>781</v>
      </c>
      <c r="C7" s="13">
        <v>389</v>
      </c>
      <c r="D7" s="13">
        <v>305</v>
      </c>
    </row>
    <row r="8" spans="1:4" ht="16.5" x14ac:dyDescent="0.3">
      <c r="A8" s="36" t="s">
        <v>6</v>
      </c>
      <c r="B8" s="13">
        <v>3363</v>
      </c>
      <c r="C8" s="13">
        <v>1743</v>
      </c>
      <c r="D8" s="13">
        <v>1261</v>
      </c>
    </row>
    <row r="9" spans="1:4" ht="16.5" x14ac:dyDescent="0.3">
      <c r="A9" s="36" t="s">
        <v>7</v>
      </c>
      <c r="B9" s="13">
        <v>985</v>
      </c>
      <c r="C9" s="13">
        <v>543</v>
      </c>
      <c r="D9" s="13">
        <v>375</v>
      </c>
    </row>
    <row r="10" spans="1:4" ht="16.5" x14ac:dyDescent="0.3">
      <c r="A10" s="36" t="s">
        <v>8</v>
      </c>
      <c r="B10" s="13">
        <v>5418</v>
      </c>
      <c r="C10" s="13">
        <v>2708</v>
      </c>
      <c r="D10" s="13">
        <v>2186</v>
      </c>
    </row>
    <row r="11" spans="1:4" ht="16.5" x14ac:dyDescent="0.3">
      <c r="A11" s="36" t="s">
        <v>9</v>
      </c>
      <c r="B11" s="13">
        <v>970</v>
      </c>
      <c r="C11" s="13">
        <v>491</v>
      </c>
      <c r="D11" s="13">
        <v>414</v>
      </c>
    </row>
    <row r="12" spans="1:4" ht="16.5" x14ac:dyDescent="0.3">
      <c r="A12" s="36" t="s">
        <v>10</v>
      </c>
      <c r="B12" s="13">
        <v>165</v>
      </c>
      <c r="C12" s="13">
        <v>82</v>
      </c>
      <c r="D12" s="13">
        <v>71</v>
      </c>
    </row>
    <row r="13" spans="1:4" ht="16.5" x14ac:dyDescent="0.3">
      <c r="A13" s="36" t="s">
        <v>11</v>
      </c>
      <c r="B13" s="13">
        <v>3465</v>
      </c>
      <c r="C13" s="13">
        <v>1719</v>
      </c>
      <c r="D13" s="13">
        <v>1437</v>
      </c>
    </row>
    <row r="14" spans="1:4" ht="16.5" x14ac:dyDescent="0.3">
      <c r="A14" s="36" t="s">
        <v>12</v>
      </c>
      <c r="B14" s="13">
        <v>1252</v>
      </c>
      <c r="C14" s="13">
        <v>645</v>
      </c>
      <c r="D14" s="13">
        <v>565</v>
      </c>
    </row>
    <row r="15" spans="1:4" ht="16.5" x14ac:dyDescent="0.3">
      <c r="A15" s="36" t="s">
        <v>13</v>
      </c>
      <c r="B15" s="13">
        <v>1113</v>
      </c>
      <c r="C15" s="13">
        <v>563</v>
      </c>
      <c r="D15" s="13">
        <v>406</v>
      </c>
    </row>
    <row r="16" spans="1:4" ht="16.5" x14ac:dyDescent="0.3">
      <c r="A16" s="36" t="s">
        <v>14</v>
      </c>
      <c r="B16" s="13">
        <v>1465</v>
      </c>
      <c r="C16" s="13">
        <v>751</v>
      </c>
      <c r="D16" s="13">
        <v>612</v>
      </c>
    </row>
    <row r="17" spans="1:4" ht="16.5" x14ac:dyDescent="0.3">
      <c r="A17" s="36" t="s">
        <v>15</v>
      </c>
      <c r="B17" s="13">
        <v>2519</v>
      </c>
      <c r="C17" s="13">
        <v>1307</v>
      </c>
      <c r="D17" s="13">
        <v>986</v>
      </c>
    </row>
    <row r="18" spans="1:4" ht="16.5" x14ac:dyDescent="0.3">
      <c r="A18" s="36" t="s">
        <v>16</v>
      </c>
      <c r="B18" s="13">
        <v>1305</v>
      </c>
      <c r="C18" s="13">
        <v>679</v>
      </c>
      <c r="D18" s="13">
        <v>600</v>
      </c>
    </row>
    <row r="19" spans="1:4" ht="16.5" x14ac:dyDescent="0.3">
      <c r="A19" s="36" t="s">
        <v>17</v>
      </c>
      <c r="B19" s="13">
        <v>663</v>
      </c>
      <c r="C19" s="13">
        <v>333</v>
      </c>
      <c r="D19" s="13">
        <v>289</v>
      </c>
    </row>
    <row r="20" spans="1:4" ht="16.5" x14ac:dyDescent="0.3">
      <c r="A20" s="36" t="s">
        <v>18</v>
      </c>
      <c r="B20" s="13">
        <v>463</v>
      </c>
      <c r="C20" s="13">
        <v>226</v>
      </c>
      <c r="D20" s="13">
        <v>201</v>
      </c>
    </row>
    <row r="21" spans="1:4" ht="16.5" x14ac:dyDescent="0.3">
      <c r="A21" s="36" t="s">
        <v>19</v>
      </c>
      <c r="B21" s="13">
        <v>2959</v>
      </c>
      <c r="C21" s="13">
        <v>1523</v>
      </c>
      <c r="D21" s="13">
        <v>1113</v>
      </c>
    </row>
    <row r="22" spans="1:4" ht="15.75" customHeight="1" x14ac:dyDescent="0.25">
      <c r="A22" s="39" t="s">
        <v>33</v>
      </c>
      <c r="B22" s="40">
        <f>+SUM(B2:B21)</f>
        <v>32776</v>
      </c>
      <c r="C22" s="40">
        <f>+SUM(C2:C21)</f>
        <v>16700</v>
      </c>
      <c r="D22" s="40">
        <f>+SUM(D2:D21)</f>
        <v>13225</v>
      </c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636B-13A0-4909-8945-19B5E2FB0AD5}">
  <dimension ref="A1:N16"/>
  <sheetViews>
    <sheetView topLeftCell="A13" workbookViewId="0">
      <selection activeCell="J7" sqref="J7"/>
    </sheetView>
  </sheetViews>
  <sheetFormatPr defaultRowHeight="15" x14ac:dyDescent="0.25"/>
  <cols>
    <col min="1" max="1" width="34.5703125" bestFit="1" customWidth="1"/>
    <col min="2" max="5" width="11.28515625" bestFit="1" customWidth="1"/>
    <col min="6" max="9" width="10" customWidth="1"/>
    <col min="11" max="11" width="10" customWidth="1"/>
    <col min="12" max="12" width="9.5703125" bestFit="1" customWidth="1"/>
    <col min="13" max="13" width="9.5703125" customWidth="1"/>
    <col min="14" max="14" width="9.5703125" bestFit="1" customWidth="1"/>
  </cols>
  <sheetData>
    <row r="1" spans="1:14" x14ac:dyDescent="0.25">
      <c r="A1" s="4" t="s">
        <v>46</v>
      </c>
      <c r="B1" s="14" t="s">
        <v>24</v>
      </c>
      <c r="C1" s="15">
        <v>43889</v>
      </c>
      <c r="D1" s="14">
        <v>43982</v>
      </c>
      <c r="E1" s="14">
        <v>44104</v>
      </c>
      <c r="F1" s="15">
        <v>44196</v>
      </c>
      <c r="G1" s="16" t="s">
        <v>44</v>
      </c>
      <c r="H1" s="14">
        <v>44377</v>
      </c>
      <c r="I1" s="14">
        <v>44469</v>
      </c>
      <c r="J1" s="15">
        <v>44561</v>
      </c>
      <c r="K1" s="14">
        <v>44621</v>
      </c>
      <c r="L1" s="41">
        <v>44713</v>
      </c>
      <c r="M1" s="53">
        <v>44805</v>
      </c>
    </row>
    <row r="2" spans="1:14" ht="16.5" x14ac:dyDescent="0.3">
      <c r="A2" s="9" t="s">
        <v>34</v>
      </c>
      <c r="B2" s="42"/>
      <c r="C2" s="42"/>
      <c r="D2" s="42"/>
      <c r="E2" s="42"/>
      <c r="F2" s="42"/>
      <c r="G2" s="42"/>
      <c r="H2" s="42">
        <v>9453</v>
      </c>
      <c r="I2" s="42">
        <v>10019</v>
      </c>
      <c r="J2" s="42">
        <v>10503</v>
      </c>
      <c r="K2" s="42">
        <v>11333</v>
      </c>
      <c r="L2" s="46">
        <v>12410</v>
      </c>
      <c r="M2" s="54">
        <v>13225</v>
      </c>
    </row>
    <row r="3" spans="1:14" ht="16.5" x14ac:dyDescent="0.3">
      <c r="A3" s="5" t="s">
        <v>25</v>
      </c>
      <c r="B3" s="13">
        <v>5246</v>
      </c>
      <c r="C3" s="42">
        <v>7202.9999999999991</v>
      </c>
      <c r="D3" s="43">
        <v>7461.9000000000015</v>
      </c>
      <c r="E3" s="43">
        <v>8466.6450000000004</v>
      </c>
      <c r="F3" s="43">
        <v>9708.7500000000018</v>
      </c>
      <c r="G3" s="44">
        <v>10531</v>
      </c>
      <c r="H3" s="44">
        <v>11834</v>
      </c>
      <c r="I3" s="44">
        <v>12623</v>
      </c>
      <c r="J3" s="44">
        <v>13223</v>
      </c>
      <c r="K3" s="44">
        <v>14311</v>
      </c>
      <c r="L3" s="47">
        <v>15674</v>
      </c>
      <c r="M3" s="55">
        <v>16700</v>
      </c>
    </row>
    <row r="4" spans="1:14" ht="16.5" x14ac:dyDescent="0.3">
      <c r="A4" s="6" t="s">
        <v>26</v>
      </c>
      <c r="B4" s="13">
        <v>10647</v>
      </c>
      <c r="C4" s="13">
        <v>13721.399999999998</v>
      </c>
      <c r="D4" s="13">
        <v>14301.691392066117</v>
      </c>
      <c r="E4" s="13">
        <v>16659.405000000002</v>
      </c>
      <c r="F4" s="13">
        <v>19323.600000000002</v>
      </c>
      <c r="G4" s="13">
        <v>20757</v>
      </c>
      <c r="H4" s="13">
        <v>23275</v>
      </c>
      <c r="I4" s="13">
        <v>24794</v>
      </c>
      <c r="J4" s="13">
        <v>26024</v>
      </c>
      <c r="K4" s="13">
        <v>27857</v>
      </c>
      <c r="L4" s="48">
        <v>30704</v>
      </c>
      <c r="M4" s="56">
        <v>32776</v>
      </c>
    </row>
    <row r="5" spans="1:14" ht="18.75" x14ac:dyDescent="0.3">
      <c r="A5" s="38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49"/>
      <c r="L5" s="42"/>
      <c r="M5" s="42">
        <f>+M4-I4</f>
        <v>7982</v>
      </c>
      <c r="N5" s="45">
        <f>+M5/I4</f>
        <v>0.32193272565943376</v>
      </c>
    </row>
    <row r="6" spans="1:14" x14ac:dyDescent="0.25">
      <c r="B6" s="7"/>
      <c r="C6" s="7"/>
      <c r="D6" s="7"/>
      <c r="E6" s="3"/>
      <c r="F6" s="7"/>
      <c r="G6" s="37"/>
      <c r="H6" s="7"/>
      <c r="I6" s="3"/>
      <c r="K6" s="37"/>
    </row>
    <row r="7" spans="1:14" x14ac:dyDescent="0.25">
      <c r="G7" s="12"/>
      <c r="K7" s="12"/>
    </row>
    <row r="16" spans="1:14" x14ac:dyDescent="0.25">
      <c r="B16" s="8"/>
      <c r="C16" s="8"/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0D16-08D0-4DF2-8005-4919AC7A1D01}">
  <dimension ref="A1:F15"/>
  <sheetViews>
    <sheetView tabSelected="1" workbookViewId="0">
      <selection activeCell="F7" sqref="F7"/>
    </sheetView>
  </sheetViews>
  <sheetFormatPr defaultRowHeight="15" x14ac:dyDescent="0.25"/>
  <cols>
    <col min="1" max="1" width="22.85546875" bestFit="1" customWidth="1"/>
    <col min="2" max="2" width="28.85546875" bestFit="1" customWidth="1"/>
    <col min="3" max="3" width="14.5703125" bestFit="1" customWidth="1"/>
    <col min="4" max="4" width="16.85546875" customWidth="1"/>
  </cols>
  <sheetData>
    <row r="1" spans="1:6" ht="15.75" thickBot="1" x14ac:dyDescent="0.3">
      <c r="A1" s="26" t="s">
        <v>35</v>
      </c>
      <c r="B1" s="27" t="s">
        <v>27</v>
      </c>
      <c r="C1" s="27" t="s">
        <v>36</v>
      </c>
      <c r="D1" s="28" t="s">
        <v>43</v>
      </c>
    </row>
    <row r="2" spans="1:6" ht="16.5" x14ac:dyDescent="0.3">
      <c r="A2" s="51" t="s">
        <v>28</v>
      </c>
      <c r="B2" s="18" t="s">
        <v>29</v>
      </c>
      <c r="C2" s="19">
        <v>4179</v>
      </c>
      <c r="D2" s="20">
        <v>0.12867964034979679</v>
      </c>
      <c r="E2" s="7"/>
      <c r="F2" s="50"/>
    </row>
    <row r="3" spans="1:6" ht="16.5" x14ac:dyDescent="0.3">
      <c r="A3" s="51"/>
      <c r="B3" s="21" t="s">
        <v>30</v>
      </c>
      <c r="C3" s="11">
        <v>199</v>
      </c>
      <c r="D3" s="22">
        <v>6.1276019214188942E-3</v>
      </c>
      <c r="E3" s="7"/>
      <c r="F3" s="50"/>
    </row>
    <row r="4" spans="1:6" ht="16.5" x14ac:dyDescent="0.3">
      <c r="A4" s="29" t="s">
        <v>31</v>
      </c>
      <c r="B4" s="21" t="s">
        <v>37</v>
      </c>
      <c r="C4" s="11">
        <v>23898</v>
      </c>
      <c r="D4" s="22">
        <v>0.73586648602044591</v>
      </c>
      <c r="E4" s="7"/>
      <c r="F4" s="50"/>
    </row>
    <row r="5" spans="1:6" ht="17.25" thickBot="1" x14ac:dyDescent="0.35">
      <c r="A5" s="51" t="s">
        <v>32</v>
      </c>
      <c r="B5" s="23" t="s">
        <v>38</v>
      </c>
      <c r="C5" s="24">
        <v>905</v>
      </c>
      <c r="D5" s="25">
        <v>2.7866732356201504E-2</v>
      </c>
      <c r="E5" s="7"/>
      <c r="F5" s="50"/>
    </row>
    <row r="6" spans="1:6" ht="16.5" x14ac:dyDescent="0.3">
      <c r="A6" s="51"/>
      <c r="B6" s="18" t="s">
        <v>39</v>
      </c>
      <c r="C6" s="19">
        <v>1148</v>
      </c>
      <c r="D6" s="20">
        <v>3.5349180933612515E-2</v>
      </c>
      <c r="E6" s="7"/>
      <c r="F6" s="50"/>
    </row>
    <row r="7" spans="1:6" ht="16.5" x14ac:dyDescent="0.3">
      <c r="A7" s="52" t="s">
        <v>41</v>
      </c>
      <c r="B7" s="21" t="s">
        <v>47</v>
      </c>
      <c r="C7" s="11">
        <v>368</v>
      </c>
      <c r="D7" s="22">
        <v>1.1331444759206799E-2</v>
      </c>
      <c r="E7" s="7"/>
      <c r="F7" s="50"/>
    </row>
    <row r="8" spans="1:6" ht="16.5" x14ac:dyDescent="0.3">
      <c r="A8" s="52"/>
      <c r="B8" s="21" t="s">
        <v>48</v>
      </c>
      <c r="C8" s="57">
        <v>1069</v>
      </c>
      <c r="D8" s="58">
        <v>3.2916615346717575E-2</v>
      </c>
      <c r="E8" s="7"/>
      <c r="F8" s="50"/>
    </row>
    <row r="9" spans="1:6" ht="17.25" thickBot="1" x14ac:dyDescent="0.35">
      <c r="A9" s="52"/>
      <c r="B9" s="23" t="s">
        <v>40</v>
      </c>
      <c r="C9" s="24">
        <v>710</v>
      </c>
      <c r="D9" s="25">
        <v>2.1862298312600073E-2</v>
      </c>
      <c r="E9" s="7"/>
      <c r="F9" s="50"/>
    </row>
    <row r="10" spans="1:6" ht="16.5" x14ac:dyDescent="0.3">
      <c r="A10" s="30"/>
      <c r="B10" s="10" t="s">
        <v>42</v>
      </c>
      <c r="C10" s="17">
        <v>300</v>
      </c>
      <c r="D10" s="31"/>
      <c r="E10" s="7"/>
    </row>
    <row r="11" spans="1:6" ht="19.5" thickBot="1" x14ac:dyDescent="0.35">
      <c r="A11" s="32"/>
      <c r="B11" s="33" t="s">
        <v>33</v>
      </c>
      <c r="C11" s="34">
        <f>SUM(C2:C10)</f>
        <v>32776</v>
      </c>
      <c r="D11" s="35"/>
    </row>
    <row r="15" spans="1:6" x14ac:dyDescent="0.25">
      <c r="D15" s="50"/>
    </row>
  </sheetData>
  <mergeCells count="3">
    <mergeCell ref="A2:A3"/>
    <mergeCell ref="A5:A6"/>
    <mergeCell ref="A7:A9"/>
  </mergeCells>
  <phoneticPr fontId="17" type="noConversion"/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Regioni</vt:lpstr>
      <vt:lpstr>Storico</vt:lpstr>
      <vt:lpstr>Potenze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Project</dc:creator>
  <cp:lastModifiedBy>Ceccotti Clio</cp:lastModifiedBy>
  <dcterms:created xsi:type="dcterms:W3CDTF">2020-06-17T08:48:33Z</dcterms:created>
  <dcterms:modified xsi:type="dcterms:W3CDTF">2022-10-04T05:26:43Z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97ad33d-ed35-43c0-b526-22bc83c17deb_Enabled">
    <vt:lpwstr>true</vt:lpwstr>
  </property>
  <property fmtid="{D5CDD505-2E9C-101B-9397-08002B2CF9AE}" pid="5" name="MSIP_Label_797ad33d-ed35-43c0-b526-22bc83c17deb_SetDate">
    <vt:lpwstr>2022-01-03T10:26:28Z</vt:lpwstr>
  </property>
  <property fmtid="{D5CDD505-2E9C-101B-9397-08002B2CF9AE}" pid="6" name="MSIP_Label_797ad33d-ed35-43c0-b526-22bc83c17deb_Method">
    <vt:lpwstr>Standard</vt:lpwstr>
  </property>
  <property fmtid="{D5CDD505-2E9C-101B-9397-08002B2CF9AE}" pid="7" name="MSIP_Label_797ad33d-ed35-43c0-b526-22bc83c17deb_Name">
    <vt:lpwstr>797ad33d-ed35-43c0-b526-22bc83c17deb</vt:lpwstr>
  </property>
  <property fmtid="{D5CDD505-2E9C-101B-9397-08002B2CF9AE}" pid="8" name="MSIP_Label_797ad33d-ed35-43c0-b526-22bc83c17deb_SiteId">
    <vt:lpwstr>d539d4bf-5610-471a-afc2-1c76685cfefa</vt:lpwstr>
  </property>
  <property fmtid="{D5CDD505-2E9C-101B-9397-08002B2CF9AE}" pid="9" name="MSIP_Label_797ad33d-ed35-43c0-b526-22bc83c17deb_ActionId">
    <vt:lpwstr>8f86b48c-fe07-4eb7-a015-2c40105f0c86</vt:lpwstr>
  </property>
  <property fmtid="{D5CDD505-2E9C-101B-9397-08002B2CF9AE}" pid="10" name="MSIP_Label_797ad33d-ed35-43c0-b526-22bc83c17deb_ContentBits">
    <vt:lpwstr>1</vt:lpwstr>
  </property>
</Properties>
</file>