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GIU 23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avehqm0t+rfLUGxisFEQW8A04Hk05ShHk9Kj9D1i/1k="/>
    </ext>
  </extLst>
</workbook>
</file>

<file path=xl/sharedStrings.xml><?xml version="1.0" encoding="utf-8"?>
<sst xmlns="http://schemas.openxmlformats.org/spreadsheetml/2006/main" count="89" uniqueCount="85">
  <si>
    <t>PROGRESSIVO Immatricolazioni 2023</t>
  </si>
  <si>
    <t xml:space="preserve">MARKET OVERVIEW </t>
  </si>
  <si>
    <t>Giugno 2023</t>
  </si>
  <si>
    <t>Giugno 2022</t>
  </si>
  <si>
    <t>Diff. Mese %</t>
  </si>
  <si>
    <t>YTD 2023</t>
  </si>
  <si>
    <t>YTD 2022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</si>
  <si>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</si>
  <si>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</si>
  <si>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</si>
  <si>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</si>
  <si>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</si>
  <si>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</si>
  <si>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</si>
  <si>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2023 (Giugno)</t>
  </si>
  <si>
    <t>YTD 2023 (Maggio)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</si>
  <si>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</si>
  <si>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</si>
  <si>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</si>
  <si>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</si>
  <si>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</si>
  <si>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</si>
  <si>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</si>
  <si>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</si>
  <si>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</si>
  <si>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</si>
  <si>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</si>
  <si>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</si>
  <si>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</si>
  <si>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2023 YTD</t>
  </si>
  <si>
    <t>Total market Anno 2023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</si>
  <si>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</si>
  <si>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</si>
  <si>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</si>
  <si>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</si>
  <si>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</si>
  <si>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</si>
  <si>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</si>
  <si>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</si>
  <si>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</si>
  <si>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</si>
  <si>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</si>
  <si>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</si>
  <si>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</si>
  <si>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</si>
  <si>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</si>
  <si>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</si>
  <si>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</si>
  <si>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</si>
  <si>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</si>
  <si>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</si>
  <si>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</si>
  <si>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</si>
  <si>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</si>
  <si>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</si>
  <si>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</si>
  <si>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</si>
  <si>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</si>
  <si>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</si>
  <si>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</si>
  <si>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</si>
  <si>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</si>
  <si>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</si>
  <si>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</si>
  <si>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</si>
  <si>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</si>
  <si>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</si>
  <si>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</si>
  <si>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Tipologia</t>
  </si>
  <si>
    <t>Potenze</t>
  </si>
  <si>
    <t>Punti</t>
  </si>
  <si>
    <t>% (esclusi n.d.)</t>
  </si>
  <si>
    <r>
      <rPr>
        <rFont val="Montserrat, Arial"/>
        <b/>
        <color rgb="FF000000"/>
        <sz val="11.0"/>
      </rPr>
      <t>Lenta</t>
    </r>
    <r>
      <rPr>
        <rFont val="Montserrat"/>
        <b val="0"/>
        <color theme="1"/>
        <sz val="11.0"/>
      </rPr>
      <t xml:space="preserve"> 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Slow</t>
    </r>
  </si>
  <si>
    <t>≤ 3,7 (AC)</t>
  </si>
  <si>
    <t>3,7 &lt; P ≤ 7 (AC)</t>
  </si>
  <si>
    <r>
      <rPr>
        <rFont val="Montserrat, Arial"/>
        <b/>
        <color rgb="FF000000"/>
        <sz val="11.0"/>
      </rPr>
      <t xml:space="preserve">Accelerata </t>
    </r>
    <r>
      <rPr>
        <rFont val="Montserrat"/>
        <b val="0"/>
        <color theme="1"/>
        <sz val="11.0"/>
      </rPr>
      <t>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</si>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</sst>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23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1.0"/>
      <color theme="1"/>
      <name val="Montserrat"/>
    </font>
    <font>
      <b/>
      <sz val="11.0"/>
      <color rgb="FFFFFFFF"/>
      <name val="Century Gothic"/>
    </font>
    <font>
      <sz val="11.0"/>
      <color theme="1"/>
      <name val="Calibri"/>
    </font>
    <font>
      <b/>
      <sz val="11.0"/>
      <color theme="1"/>
      <name val="Century Gothic"/>
    </font>
    <font>
      <sz val="11.0"/>
      <color theme="1"/>
      <name val="Century Gothic"/>
    </font>
    <font>
      <b/>
      <sz val="14.0"/>
      <color theme="1"/>
      <name val="Calibri"/>
    </font>
    <font>
      <b/>
      <sz val="11.0"/>
      <color rgb="FFFFFFFF"/>
      <name val="Montserrat"/>
    </font>
    <font>
      <b/>
      <sz val="11.0"/>
      <color rgb="FF000000"/>
      <name val="Montserrat"/>
    </font>
    <font>
      <b/>
      <i/>
      <sz val="11.0"/>
      <color theme="1"/>
      <name val="Montserrat"/>
    </font>
    <font>
      <b/>
      <sz val="11.0"/>
      <color theme="1"/>
      <name val="Montserrat"/>
    </font>
    <font>
      <b/>
      <sz val="14.0"/>
      <color rgb="FFFFFFFF"/>
      <name val="Montserrat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top style="thin">
        <color rgb="FFA5A5A5"/>
      </top>
      <bottom style="thin">
        <color rgb="FF000000"/>
      </bottom>
    </border>
    <border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999999"/>
      </left>
      <right style="thin">
        <color rgb="FF000000"/>
      </right>
    </border>
    <border>
      <left style="thin">
        <color rgb="FF999999"/>
      </left>
      <right style="thin">
        <color rgb="FF000000"/>
      </right>
      <bottom style="thin">
        <color rgb="FF999999"/>
      </bottom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999999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 readingOrder="0"/>
    </xf>
    <xf borderId="3" fillId="4" fontId="6" numFmtId="49" xfId="0" applyAlignment="1" applyBorder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0" xfId="0" applyAlignment="1" applyFont="1" applyNumberFormat="1">
      <alignment horizontal="center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/>
    </xf>
    <xf borderId="3" fillId="5" fontId="5" numFmtId="10" xfId="0" applyAlignment="1" applyBorder="1" applyFont="1" applyNumberFormat="1">
      <alignment horizontal="center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 readingOrder="0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 readingOrder="0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0" numFmtId="0" xfId="0" applyAlignment="1" applyBorder="1" applyFill="1" applyFont="1">
      <alignment horizontal="center" shrinkToFit="0" wrapText="1"/>
    </xf>
    <xf borderId="27" fillId="8" fontId="10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11" numFmtId="0" xfId="0" applyAlignment="1" applyBorder="1" applyFont="1">
      <alignment horizontal="center" vertical="bottom"/>
    </xf>
    <xf borderId="29" fillId="0" fontId="12" numFmtId="164" xfId="0" applyAlignment="1" applyBorder="1" applyFont="1" applyNumberFormat="1">
      <alignment horizontal="right" shrinkToFit="0" vertical="bottom" wrapText="1"/>
    </xf>
    <xf borderId="0" fillId="9" fontId="11" numFmtId="0" xfId="0" applyAlignment="1" applyFill="1" applyFont="1">
      <alignment vertical="bottom"/>
    </xf>
    <xf borderId="0" fillId="9" fontId="11" numFmtId="164" xfId="0" applyAlignment="1" applyFont="1" applyNumberFormat="1">
      <alignment horizontal="right" vertical="bottom"/>
    </xf>
    <xf borderId="30" fillId="10" fontId="13" numFmtId="0" xfId="0" applyAlignment="1" applyBorder="1" applyFill="1" applyFont="1">
      <alignment horizontal="center" shrinkToFit="0" wrapText="1"/>
    </xf>
    <xf borderId="31" fillId="10" fontId="13" numFmtId="17" xfId="0" applyAlignment="1" applyBorder="1" applyFont="1" applyNumberFormat="1">
      <alignment horizontal="center" shrinkToFit="0" wrapText="1"/>
    </xf>
    <xf borderId="31" fillId="11" fontId="13" numFmtId="17" xfId="0" applyAlignment="1" applyBorder="1" applyFill="1" applyFont="1" applyNumberFormat="1">
      <alignment horizontal="center" shrinkToFit="0" wrapText="1"/>
    </xf>
    <xf borderId="31" fillId="10" fontId="13" numFmtId="49" xfId="0" applyAlignment="1" applyBorder="1" applyFont="1" applyNumberFormat="1">
      <alignment horizontal="center" shrinkToFit="0" wrapText="1"/>
    </xf>
    <xf borderId="32" fillId="10" fontId="13" numFmtId="17" xfId="0" applyAlignment="1" applyBorder="1" applyFont="1" applyNumberFormat="1">
      <alignment horizontal="center" shrinkToFit="0" wrapText="1"/>
    </xf>
    <xf borderId="33" fillId="10" fontId="13" numFmtId="17" xfId="0" applyAlignment="1" applyBorder="1" applyFont="1" applyNumberFormat="1">
      <alignment horizontal="center" shrinkToFit="0" wrapText="1"/>
    </xf>
    <xf borderId="0" fillId="0" fontId="14" numFmtId="0" xfId="0" applyAlignment="1" applyFont="1">
      <alignment vertical="bottom"/>
    </xf>
    <xf borderId="34" fillId="12" fontId="15" numFmtId="0" xfId="0" applyAlignment="1" applyBorder="1" applyFill="1" applyFont="1">
      <alignment vertical="bottom"/>
    </xf>
    <xf borderId="29" fillId="0" fontId="14" numFmtId="164" xfId="0" applyAlignment="1" applyBorder="1" applyFont="1" applyNumberFormat="1">
      <alignment vertical="bottom"/>
    </xf>
    <xf borderId="29" fillId="0" fontId="16" numFmtId="164" xfId="0" applyAlignment="1" applyBorder="1" applyFont="1" applyNumberFormat="1">
      <alignment horizontal="right" shrinkToFit="0" vertical="bottom" wrapText="1"/>
    </xf>
    <xf borderId="35" fillId="13" fontId="15" numFmtId="0" xfId="0" applyAlignment="1" applyBorder="1" applyFill="1" applyFont="1">
      <alignment vertical="bottom"/>
    </xf>
    <xf borderId="29" fillId="14" fontId="16" numFmtId="164" xfId="0" applyAlignment="1" applyBorder="1" applyFill="1" applyFont="1" applyNumberFormat="1">
      <alignment horizontal="right" shrinkToFit="0" vertical="bottom" wrapText="1"/>
    </xf>
    <xf borderId="29" fillId="15" fontId="16" numFmtId="164" xfId="0" applyAlignment="1" applyBorder="1" applyFill="1" applyFont="1" applyNumberFormat="1">
      <alignment horizontal="right" shrinkToFit="0" vertical="bottom" wrapText="1"/>
    </xf>
    <xf borderId="34" fillId="13" fontId="15" numFmtId="0" xfId="0" applyAlignment="1" applyBorder="1" applyFont="1">
      <alignment vertical="bottom"/>
    </xf>
    <xf borderId="33" fillId="0" fontId="14" numFmtId="0" xfId="0" applyAlignment="1" applyBorder="1" applyFont="1">
      <alignment vertical="bottom"/>
    </xf>
    <xf borderId="36" fillId="13" fontId="15" numFmtId="0" xfId="0" applyAlignment="1" applyBorder="1" applyFont="1">
      <alignment shrinkToFit="0" vertical="bottom" wrapText="1"/>
    </xf>
    <xf borderId="29" fillId="0" fontId="14" numFmtId="0" xfId="0" applyAlignment="1" applyBorder="1" applyFont="1">
      <alignment vertical="bottom"/>
    </xf>
    <xf borderId="29" fillId="16" fontId="17" numFmtId="165" xfId="0" applyAlignment="1" applyBorder="1" applyFill="1" applyFont="1" applyNumberFormat="1">
      <alignment horizontal="right" shrinkToFit="0" vertical="bottom" wrapText="1"/>
    </xf>
    <xf borderId="37" fillId="10" fontId="18" numFmtId="0" xfId="0" applyAlignment="1" applyBorder="1" applyFont="1">
      <alignment horizontal="center" shrinkToFit="0" wrapText="1"/>
    </xf>
    <xf borderId="38" fillId="10" fontId="18" numFmtId="0" xfId="0" applyAlignment="1" applyBorder="1" applyFont="1">
      <alignment horizontal="center" shrinkToFit="0" wrapText="1"/>
    </xf>
    <xf borderId="39" fillId="10" fontId="18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29" fillId="0" fontId="20" numFmtId="0" xfId="0" applyAlignment="1" applyBorder="1" applyFont="1">
      <alignment horizontal="right" vertical="bottom"/>
    </xf>
    <xf borderId="41" fillId="0" fontId="12" numFmtId="1" xfId="0" applyAlignment="1" applyBorder="1" applyFont="1" applyNumberFormat="1">
      <alignment horizontal="right" vertical="bottom"/>
    </xf>
    <xf borderId="42" fillId="0" fontId="12" numFmtId="10" xfId="0" applyAlignment="1" applyBorder="1" applyFont="1" applyNumberFormat="1">
      <alignment horizontal="right" shrinkToFit="0" vertical="bottom" wrapText="1"/>
    </xf>
    <xf borderId="0" fillId="0" fontId="14" numFmtId="10" xfId="0" applyAlignment="1" applyFont="1" applyNumberFormat="1">
      <alignment vertical="bottom"/>
    </xf>
    <xf borderId="43" fillId="0" fontId="2" numFmtId="0" xfId="0" applyBorder="1" applyFont="1"/>
    <xf borderId="43" fillId="0" fontId="19" numFmtId="0" xfId="0" applyAlignment="1" applyBorder="1" applyFont="1">
      <alignment horizontal="center" shrinkToFit="0" wrapText="1"/>
    </xf>
    <xf borderId="40" fillId="0" fontId="21" numFmtId="0" xfId="0" applyAlignment="1" applyBorder="1" applyFont="1">
      <alignment horizontal="center" shrinkToFit="0" wrapText="1"/>
    </xf>
    <xf borderId="44" fillId="0" fontId="20" numFmtId="0" xfId="0" applyAlignment="1" applyBorder="1" applyFont="1">
      <alignment horizontal="right" vertical="bottom"/>
    </xf>
    <xf borderId="45" fillId="0" fontId="12" numFmtId="1" xfId="0" applyAlignment="1" applyBorder="1" applyFont="1" applyNumberFormat="1">
      <alignment horizontal="right" vertical="bottom"/>
    </xf>
    <xf borderId="46" fillId="0" fontId="12" numFmtId="10" xfId="0" applyAlignment="1" applyBorder="1" applyFont="1" applyNumberFormat="1">
      <alignment horizontal="right" shrinkToFit="0" vertical="bottom" wrapText="1"/>
    </xf>
    <xf borderId="47" fillId="0" fontId="12" numFmtId="1" xfId="0" applyAlignment="1" applyBorder="1" applyFont="1" applyNumberFormat="1">
      <alignment horizontal="right" vertical="bottom"/>
    </xf>
    <xf borderId="48" fillId="0" fontId="12" numFmtId="10" xfId="0" applyAlignment="1" applyBorder="1" applyFont="1" applyNumberFormat="1">
      <alignment horizontal="right" shrinkToFit="0" vertical="bottom" wrapText="1"/>
    </xf>
    <xf borderId="40" fillId="0" fontId="2" numFmtId="0" xfId="0" applyBorder="1" applyFont="1"/>
    <xf borderId="44" fillId="0" fontId="12" numFmtId="1" xfId="0" applyAlignment="1" applyBorder="1" applyFont="1" applyNumberFormat="1">
      <alignment horizontal="right" vertical="bottom"/>
    </xf>
    <xf borderId="49" fillId="0" fontId="14" numFmtId="0" xfId="0" applyAlignment="1" applyBorder="1" applyFont="1">
      <alignment vertical="bottom"/>
    </xf>
    <xf borderId="50" fillId="0" fontId="20" numFmtId="0" xfId="0" applyAlignment="1" applyBorder="1" applyFont="1">
      <alignment horizontal="right" vertical="bottom"/>
    </xf>
    <xf borderId="42" fillId="0" fontId="14" numFmtId="9" xfId="0" applyAlignment="1" applyBorder="1" applyFont="1" applyNumberFormat="1">
      <alignment vertical="bottom"/>
    </xf>
    <xf borderId="51" fillId="8" fontId="14" numFmtId="0" xfId="0" applyAlignment="1" applyBorder="1" applyFont="1">
      <alignment vertical="bottom"/>
    </xf>
    <xf borderId="52" fillId="8" fontId="18" numFmtId="0" xfId="0" applyAlignment="1" applyBorder="1" applyFont="1">
      <alignment vertical="bottom"/>
    </xf>
    <xf borderId="52" fillId="8" fontId="22" numFmtId="164" xfId="0" applyAlignment="1" applyBorder="1" applyFont="1" applyNumberFormat="1">
      <alignment horizontal="right" vertical="bottom"/>
    </xf>
    <xf borderId="46" fillId="8" fontId="22" numFmtId="166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1714500</xdr:rowOff>
    </xdr:from>
    <xdr:ext cx="8505825" cy="3581400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1562100</xdr:colOff>
      <xdr:row>5</xdr:row>
      <xdr:rowOff>152400</xdr:rowOff>
    </xdr:from>
    <xdr:ext cx="9744075" cy="3800475"/>
    <xdr:pic>
      <xdr:nvPicPr>
        <xdr:cNvPr id="0" name="image1.png" title="Grafico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8</v>
      </c>
      <c r="B3" s="9">
        <v>6156.0</v>
      </c>
      <c r="C3" s="9">
        <v>5975.0</v>
      </c>
      <c r="D3" s="10">
        <v>0.030292887029288704</v>
      </c>
      <c r="E3" s="9">
        <v>32684.0</v>
      </c>
      <c r="F3" s="9">
        <v>24774.0</v>
      </c>
      <c r="G3" s="10">
        <v>0.31928634859126503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 t="s">
        <v>9</v>
      </c>
      <c r="B4" s="12">
        <v>139418.0</v>
      </c>
      <c r="C4" s="12">
        <v>127516.0</v>
      </c>
      <c r="D4" s="13">
        <v>0.09333730669092506</v>
      </c>
      <c r="E4" s="12">
        <v>843969.0</v>
      </c>
      <c r="F4" s="12">
        <v>687109.0</v>
      </c>
      <c r="G4" s="13">
        <v>0.22828983465505473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4" t="s">
        <v>10</v>
      </c>
      <c r="B5" s="15">
        <v>0.04415498716091179</v>
      </c>
      <c r="C5" s="15">
        <v>0.04685686502086013</v>
      </c>
      <c r="D5" s="15">
        <v>-0.00270187785994834</v>
      </c>
      <c r="E5" s="15">
        <v>0.038726540903753576</v>
      </c>
      <c r="F5" s="15">
        <v>0.03605541478862888</v>
      </c>
      <c r="G5" s="15">
        <v>0.0026711261151246973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6" t="s">
        <v>11</v>
      </c>
      <c r="B1" s="17"/>
      <c r="C1" s="17"/>
      <c r="D1" s="17"/>
      <c r="E1" s="18"/>
    </row>
    <row r="2" ht="15.0" customHeight="1">
      <c r="A2" s="19" t="s">
        <v>12</v>
      </c>
      <c r="B2" s="20"/>
      <c r="C2" s="21"/>
      <c r="D2" s="22" t="s">
        <v>13</v>
      </c>
      <c r="E2" s="20"/>
    </row>
    <row r="3" ht="15.0" customHeight="1">
      <c r="A3" s="23" t="s">
        <v>8</v>
      </c>
      <c r="B3" s="24" t="s">
        <v>14</v>
      </c>
      <c r="C3" s="21"/>
      <c r="D3" s="25" t="s">
        <v>8</v>
      </c>
      <c r="E3" s="26" t="s">
        <v>15</v>
      </c>
    </row>
    <row r="4" ht="15.0" customHeight="1">
      <c r="A4" s="27" t="s">
        <v>16</v>
      </c>
      <c r="B4" s="28">
        <v>10045.0</v>
      </c>
      <c r="C4" s="21"/>
      <c r="D4" s="29" t="s">
        <v>17</v>
      </c>
      <c r="E4" s="30">
        <v>26525.0</v>
      </c>
    </row>
    <row r="5" ht="15.0" customHeight="1">
      <c r="A5" s="27" t="s">
        <v>18</v>
      </c>
      <c r="B5" s="28">
        <v>11344.0</v>
      </c>
      <c r="C5" s="21"/>
      <c r="D5" s="29" t="s">
        <v>19</v>
      </c>
      <c r="E5" s="28">
        <v>34464.0</v>
      </c>
    </row>
    <row r="6" ht="15.0" customHeight="1">
      <c r="A6" s="27" t="s">
        <v>20</v>
      </c>
      <c r="B6" s="28">
        <v>7679.0</v>
      </c>
      <c r="C6" s="21"/>
      <c r="D6" s="29" t="s">
        <v>21</v>
      </c>
      <c r="E6" s="28">
        <v>104735.0</v>
      </c>
    </row>
    <row r="7" ht="15.0" customHeight="1">
      <c r="A7" s="27" t="s">
        <v>22</v>
      </c>
      <c r="B7" s="28">
        <v>2393.0</v>
      </c>
      <c r="C7" s="21"/>
      <c r="D7" s="29" t="s">
        <v>23</v>
      </c>
      <c r="E7" s="28">
        <v>167390.0</v>
      </c>
    </row>
    <row r="8" ht="15.0" customHeight="1">
      <c r="A8" s="27" t="s">
        <v>24</v>
      </c>
      <c r="B8" s="28">
        <v>1223.0</v>
      </c>
      <c r="C8" s="21"/>
      <c r="D8" s="29" t="s">
        <v>25</v>
      </c>
      <c r="E8" s="28">
        <v>44412.0</v>
      </c>
    </row>
    <row r="9" ht="15.0" customHeight="1">
      <c r="A9" s="31"/>
      <c r="B9" s="32"/>
      <c r="C9" s="21"/>
      <c r="D9" s="29" t="s">
        <v>26</v>
      </c>
      <c r="E9" s="28">
        <v>19793.0</v>
      </c>
    </row>
    <row r="10">
      <c r="A10" s="31"/>
      <c r="B10" s="33"/>
      <c r="C10" s="33"/>
      <c r="D10" s="29" t="s">
        <v>27</v>
      </c>
      <c r="E10" s="28">
        <v>121265.0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4" t="s">
        <v>28</v>
      </c>
      <c r="B1" s="35"/>
      <c r="C1" s="36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7"/>
      <c r="B2" s="38" t="s">
        <v>29</v>
      </c>
      <c r="C2" s="39" t="s">
        <v>30</v>
      </c>
      <c r="D2" s="3"/>
      <c r="E2" s="3"/>
      <c r="F2" s="3"/>
      <c r="G2" s="3"/>
      <c r="H2" s="3"/>
      <c r="I2" s="3"/>
      <c r="J2" s="3"/>
      <c r="K2" s="4"/>
      <c r="L2" s="40"/>
      <c r="M2" s="3"/>
      <c r="N2" s="3"/>
      <c r="O2" s="3"/>
      <c r="P2" s="3"/>
      <c r="Q2" s="3"/>
      <c r="R2" s="3"/>
      <c r="S2" s="3"/>
      <c r="T2" s="3"/>
    </row>
    <row r="3" ht="15.0" customHeight="1">
      <c r="A3" s="41" t="s">
        <v>31</v>
      </c>
      <c r="B3" s="42">
        <v>15787.0</v>
      </c>
      <c r="C3" s="42">
        <v>457062.0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1" t="s">
        <v>32</v>
      </c>
      <c r="B4" s="42">
        <v>2838.0</v>
      </c>
      <c r="C4" s="42">
        <v>43986.0</v>
      </c>
      <c r="D4" s="3"/>
      <c r="E4" s="3"/>
      <c r="F4" s="3"/>
      <c r="G4" s="3"/>
      <c r="H4" s="3"/>
      <c r="I4" s="3"/>
      <c r="J4" s="3"/>
      <c r="K4" s="4"/>
      <c r="L4" s="43"/>
      <c r="M4" s="4"/>
      <c r="N4" s="4"/>
      <c r="O4" s="4"/>
      <c r="P4" s="43"/>
      <c r="Q4" s="4"/>
      <c r="R4" s="4"/>
    </row>
    <row r="5" ht="15.0" customHeight="1">
      <c r="A5" s="41" t="s">
        <v>33</v>
      </c>
      <c r="B5" s="42">
        <v>4139.0</v>
      </c>
      <c r="C5" s="42">
        <v>68837.0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1" t="s">
        <v>34</v>
      </c>
      <c r="B6" s="42">
        <v>8461.0</v>
      </c>
      <c r="C6" s="42">
        <v>213856.0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1" t="s">
        <v>35</v>
      </c>
      <c r="B7" s="42">
        <v>1459.0</v>
      </c>
      <c r="C7" s="42">
        <v>60228.0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4" t="s">
        <v>36</v>
      </c>
      <c r="B8" s="45">
        <v>32684.0</v>
      </c>
      <c r="C8" s="45">
        <v>843969.0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75"/>
    <col customWidth="1" min="2" max="2" width="19.25"/>
    <col customWidth="1" min="3" max="3" width="18.25"/>
    <col customWidth="1" min="4" max="4" width="16.63"/>
  </cols>
  <sheetData>
    <row r="1">
      <c r="A1" s="46" t="s">
        <v>37</v>
      </c>
      <c r="B1" s="47" t="s">
        <v>38</v>
      </c>
      <c r="C1" s="47" t="s">
        <v>39</v>
      </c>
      <c r="D1" s="47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0" customHeight="1">
      <c r="A2" s="49" t="s">
        <v>41</v>
      </c>
      <c r="B2" s="50">
        <v>893.0</v>
      </c>
      <c r="C2" s="50">
        <v>453.0</v>
      </c>
      <c r="D2" s="50">
        <v>347.0</v>
      </c>
    </row>
    <row r="3">
      <c r="A3" s="49" t="s">
        <v>42</v>
      </c>
      <c r="B3" s="50">
        <v>257.0</v>
      </c>
      <c r="C3" s="50">
        <v>135.0</v>
      </c>
      <c r="D3" s="50">
        <v>120.0</v>
      </c>
    </row>
    <row r="4">
      <c r="A4" s="49" t="s">
        <v>43</v>
      </c>
      <c r="B4" s="50">
        <v>689.0</v>
      </c>
      <c r="C4" s="50">
        <v>354.0</v>
      </c>
      <c r="D4" s="50">
        <v>274.0</v>
      </c>
    </row>
    <row r="5">
      <c r="A5" s="49" t="s">
        <v>44</v>
      </c>
      <c r="B5" s="50">
        <v>2145.0</v>
      </c>
      <c r="C5" s="50">
        <v>1491.0</v>
      </c>
      <c r="D5" s="50">
        <v>525.0</v>
      </c>
    </row>
    <row r="6">
      <c r="A6" s="49" t="s">
        <v>45</v>
      </c>
      <c r="B6" s="50">
        <v>3732.0</v>
      </c>
      <c r="C6" s="50">
        <v>1885.0</v>
      </c>
      <c r="D6" s="50">
        <v>1527.0</v>
      </c>
    </row>
    <row r="7">
      <c r="A7" s="49" t="s">
        <v>46</v>
      </c>
      <c r="B7" s="50">
        <v>1606.0</v>
      </c>
      <c r="C7" s="50">
        <v>1178.0</v>
      </c>
      <c r="D7" s="50">
        <v>331.0</v>
      </c>
    </row>
    <row r="8">
      <c r="A8" s="49" t="s">
        <v>47</v>
      </c>
      <c r="B8" s="50">
        <v>4032.0</v>
      </c>
      <c r="C8" s="50">
        <v>2092.0</v>
      </c>
      <c r="D8" s="50">
        <v>1449.0</v>
      </c>
    </row>
    <row r="9">
      <c r="A9" s="49" t="s">
        <v>48</v>
      </c>
      <c r="B9" s="50">
        <v>1194.0</v>
      </c>
      <c r="C9" s="50">
        <v>665.0</v>
      </c>
      <c r="D9" s="50">
        <v>441.0</v>
      </c>
    </row>
    <row r="10">
      <c r="A10" s="49" t="s">
        <v>49</v>
      </c>
      <c r="B10" s="50">
        <v>6661.0</v>
      </c>
      <c r="C10" s="50">
        <v>3317.0</v>
      </c>
      <c r="D10" s="50">
        <v>2572.0</v>
      </c>
    </row>
    <row r="11">
      <c r="A11" s="49" t="s">
        <v>50</v>
      </c>
      <c r="B11" s="50">
        <v>1151.0</v>
      </c>
      <c r="C11" s="50">
        <v>580.0</v>
      </c>
      <c r="D11" s="50">
        <v>487.0</v>
      </c>
    </row>
    <row r="12">
      <c r="A12" s="49" t="s">
        <v>51</v>
      </c>
      <c r="B12" s="50">
        <v>181.0</v>
      </c>
      <c r="C12" s="50">
        <v>91.0</v>
      </c>
      <c r="D12" s="50">
        <v>79.0</v>
      </c>
    </row>
    <row r="13">
      <c r="A13" s="49" t="s">
        <v>52</v>
      </c>
      <c r="B13" s="50">
        <v>4215.0</v>
      </c>
      <c r="C13" s="50">
        <v>2093.0</v>
      </c>
      <c r="D13" s="50">
        <v>1639.0</v>
      </c>
    </row>
    <row r="14">
      <c r="A14" s="49" t="s">
        <v>53</v>
      </c>
      <c r="B14" s="50">
        <v>1385.0</v>
      </c>
      <c r="C14" s="50">
        <v>719.0</v>
      </c>
      <c r="D14" s="50">
        <v>612.0</v>
      </c>
    </row>
    <row r="15">
      <c r="A15" s="49" t="s">
        <v>54</v>
      </c>
      <c r="B15" s="50">
        <v>1378.0</v>
      </c>
      <c r="C15" s="50">
        <v>702.0</v>
      </c>
      <c r="D15" s="50">
        <v>488.0</v>
      </c>
    </row>
    <row r="16">
      <c r="A16" s="49" t="s">
        <v>55</v>
      </c>
      <c r="B16" s="50">
        <v>1828.0</v>
      </c>
      <c r="C16" s="50">
        <v>934.0</v>
      </c>
      <c r="D16" s="50">
        <v>764.0</v>
      </c>
    </row>
    <row r="17">
      <c r="A17" s="49" t="s">
        <v>56</v>
      </c>
      <c r="B17" s="50">
        <v>2940.0</v>
      </c>
      <c r="C17" s="50">
        <v>1518.0</v>
      </c>
      <c r="D17" s="50">
        <v>1150.0</v>
      </c>
    </row>
    <row r="18">
      <c r="A18" s="49" t="s">
        <v>57</v>
      </c>
      <c r="B18" s="50">
        <v>1417.0</v>
      </c>
      <c r="C18" s="50">
        <v>716.0</v>
      </c>
      <c r="D18" s="50">
        <v>642.0</v>
      </c>
    </row>
    <row r="19">
      <c r="A19" s="49" t="s">
        <v>58</v>
      </c>
      <c r="B19" s="50">
        <v>763.0</v>
      </c>
      <c r="C19" s="50">
        <v>382.0</v>
      </c>
      <c r="D19" s="50">
        <v>325.0</v>
      </c>
    </row>
    <row r="20">
      <c r="A20" s="49" t="s">
        <v>59</v>
      </c>
      <c r="B20" s="50">
        <v>537.0</v>
      </c>
      <c r="C20" s="50">
        <v>292.0</v>
      </c>
      <c r="D20" s="50">
        <v>210.0</v>
      </c>
    </row>
    <row r="21">
      <c r="A21" s="49" t="s">
        <v>60</v>
      </c>
      <c r="B21" s="50">
        <v>4169.0</v>
      </c>
      <c r="C21" s="50">
        <v>2510.0</v>
      </c>
      <c r="D21" s="50">
        <v>1280.0</v>
      </c>
    </row>
    <row r="22">
      <c r="A22" s="51" t="s">
        <v>36</v>
      </c>
      <c r="B22" s="52">
        <f>+SUM(B2:B21)</f>
        <v>41173</v>
      </c>
      <c r="C22" s="52">
        <f t="shared" ref="C22:D22" si="1">SUM(C2:C21)</f>
        <v>22107</v>
      </c>
      <c r="D22" s="52">
        <f t="shared" si="1"/>
        <v>15262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88"/>
  </cols>
  <sheetData>
    <row r="1">
      <c r="A1" s="53" t="s">
        <v>61</v>
      </c>
      <c r="B1" s="54" t="s">
        <v>62</v>
      </c>
      <c r="C1" s="55">
        <v>43889.0</v>
      </c>
      <c r="D1" s="54">
        <v>43982.0</v>
      </c>
      <c r="E1" s="54">
        <v>44104.0</v>
      </c>
      <c r="F1" s="55">
        <v>44196.0</v>
      </c>
      <c r="G1" s="56" t="s">
        <v>63</v>
      </c>
      <c r="H1" s="54">
        <v>44377.0</v>
      </c>
      <c r="I1" s="54">
        <v>44469.0</v>
      </c>
      <c r="J1" s="55">
        <v>44561.0</v>
      </c>
      <c r="K1" s="54">
        <v>44621.0</v>
      </c>
      <c r="L1" s="57">
        <v>44713.0</v>
      </c>
      <c r="M1" s="58">
        <v>44805.0</v>
      </c>
      <c r="N1" s="55">
        <v>44896.0</v>
      </c>
      <c r="O1" s="58">
        <v>45016.0</v>
      </c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</row>
    <row r="2">
      <c r="A2" s="60" t="s">
        <v>64</v>
      </c>
      <c r="B2" s="61"/>
      <c r="C2" s="61"/>
      <c r="D2" s="61"/>
      <c r="E2" s="61"/>
      <c r="F2" s="61"/>
      <c r="G2" s="61"/>
      <c r="H2" s="62">
        <v>9453.0</v>
      </c>
      <c r="I2" s="62">
        <v>10019.0</v>
      </c>
      <c r="J2" s="62">
        <v>10503.0</v>
      </c>
      <c r="K2" s="62">
        <v>11333.0</v>
      </c>
      <c r="L2" s="62">
        <v>12410.0</v>
      </c>
      <c r="M2" s="62">
        <v>13225.0</v>
      </c>
      <c r="N2" s="62">
        <v>14048.0</v>
      </c>
      <c r="O2" s="62">
        <v>15262.0</v>
      </c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</row>
    <row r="3">
      <c r="A3" s="63" t="s">
        <v>65</v>
      </c>
      <c r="B3" s="62">
        <v>5246.0</v>
      </c>
      <c r="C3" s="62">
        <v>7202.999999999999</v>
      </c>
      <c r="D3" s="64">
        <v>7461.9000000000015</v>
      </c>
      <c r="E3" s="64">
        <v>8466.645</v>
      </c>
      <c r="F3" s="64">
        <v>9708.750000000002</v>
      </c>
      <c r="G3" s="65">
        <v>10531.0</v>
      </c>
      <c r="H3" s="65">
        <v>11834.0</v>
      </c>
      <c r="I3" s="65">
        <v>12623.0</v>
      </c>
      <c r="J3" s="65">
        <v>13223.0</v>
      </c>
      <c r="K3" s="65">
        <v>14311.0</v>
      </c>
      <c r="L3" s="65">
        <v>15674.0</v>
      </c>
      <c r="M3" s="65">
        <v>16700.0</v>
      </c>
      <c r="N3" s="65">
        <v>19334.0</v>
      </c>
      <c r="O3" s="65">
        <v>22107.0</v>
      </c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>
      <c r="A4" s="66" t="s">
        <v>66</v>
      </c>
      <c r="B4" s="62">
        <v>10647.0</v>
      </c>
      <c r="C4" s="62">
        <v>13721.399999999998</v>
      </c>
      <c r="D4" s="62">
        <v>14301.691392066117</v>
      </c>
      <c r="E4" s="62">
        <v>16659.405000000002</v>
      </c>
      <c r="F4" s="62">
        <v>19323.600000000002</v>
      </c>
      <c r="G4" s="62">
        <v>20757.0</v>
      </c>
      <c r="H4" s="62">
        <v>23275.0</v>
      </c>
      <c r="I4" s="62">
        <v>24794.0</v>
      </c>
      <c r="J4" s="62">
        <v>26024.0</v>
      </c>
      <c r="K4" s="62">
        <v>27857.0</v>
      </c>
      <c r="L4" s="62">
        <v>30704.0</v>
      </c>
      <c r="M4" s="62">
        <v>32776.0</v>
      </c>
      <c r="N4" s="62">
        <v>36772.0</v>
      </c>
      <c r="O4" s="62">
        <v>41173.0</v>
      </c>
      <c r="P4" s="67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</row>
    <row r="5">
      <c r="A5" s="68" t="s">
        <v>67</v>
      </c>
      <c r="B5" s="61"/>
      <c r="C5" s="61"/>
      <c r="D5" s="61"/>
      <c r="E5" s="61"/>
      <c r="F5" s="61"/>
      <c r="G5" s="61"/>
      <c r="H5" s="61"/>
      <c r="I5" s="61"/>
      <c r="J5" s="61"/>
      <c r="K5" s="69"/>
      <c r="L5" s="61"/>
      <c r="M5" s="61"/>
      <c r="N5" s="61"/>
      <c r="O5" s="62">
        <f>+O4-K4</f>
        <v>13316</v>
      </c>
      <c r="P5" s="70">
        <f>+O5/K4</f>
        <v>0.4780127078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16.13"/>
  </cols>
  <sheetData>
    <row r="1">
      <c r="A1" s="71" t="s">
        <v>68</v>
      </c>
      <c r="B1" s="72" t="s">
        <v>69</v>
      </c>
      <c r="C1" s="72" t="s">
        <v>70</v>
      </c>
      <c r="D1" s="73" t="s">
        <v>71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>
      <c r="A2" s="74" t="s">
        <v>72</v>
      </c>
      <c r="B2" s="75" t="s">
        <v>73</v>
      </c>
      <c r="C2" s="76">
        <v>4289.0</v>
      </c>
      <c r="D2" s="77">
        <v>0.105</v>
      </c>
      <c r="E2" s="59"/>
      <c r="F2" s="78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</row>
    <row r="3">
      <c r="A3" s="79"/>
      <c r="B3" s="75" t="s">
        <v>74</v>
      </c>
      <c r="C3" s="76">
        <v>184.0</v>
      </c>
      <c r="D3" s="77">
        <v>0.004</v>
      </c>
      <c r="E3" s="59"/>
      <c r="F3" s="7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>
      <c r="A4" s="80" t="s">
        <v>75</v>
      </c>
      <c r="B4" s="75" t="s">
        <v>76</v>
      </c>
      <c r="C4" s="76">
        <v>30367.0</v>
      </c>
      <c r="D4" s="77">
        <v>0.745</v>
      </c>
      <c r="E4" s="59"/>
      <c r="F4" s="78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>
      <c r="A5" s="81" t="s">
        <v>77</v>
      </c>
      <c r="B5" s="82" t="s">
        <v>78</v>
      </c>
      <c r="C5" s="83">
        <v>1140.0</v>
      </c>
      <c r="D5" s="84">
        <v>0.028</v>
      </c>
      <c r="E5" s="59"/>
      <c r="F5" s="78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>
      <c r="A6" s="79"/>
      <c r="B6" s="75" t="s">
        <v>79</v>
      </c>
      <c r="C6" s="85">
        <v>1450.0</v>
      </c>
      <c r="D6" s="86">
        <v>0.036</v>
      </c>
      <c r="E6" s="59"/>
      <c r="F6" s="78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</row>
    <row r="7">
      <c r="A7" s="81" t="s">
        <v>80</v>
      </c>
      <c r="B7" s="75" t="s">
        <v>81</v>
      </c>
      <c r="C7" s="85">
        <v>550.0</v>
      </c>
      <c r="D7" s="86">
        <v>0.014</v>
      </c>
      <c r="E7" s="59"/>
      <c r="F7" s="7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>
      <c r="A8" s="87"/>
      <c r="B8" s="75" t="s">
        <v>82</v>
      </c>
      <c r="C8" s="85">
        <v>1530.0</v>
      </c>
      <c r="D8" s="86">
        <v>0.038</v>
      </c>
      <c r="E8" s="59"/>
      <c r="F8" s="78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>
      <c r="A9" s="79"/>
      <c r="B9" s="82" t="s">
        <v>83</v>
      </c>
      <c r="C9" s="88">
        <v>1230.0</v>
      </c>
      <c r="D9" s="84">
        <v>0.03</v>
      </c>
      <c r="E9" s="59"/>
      <c r="F9" s="7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>
      <c r="A10" s="89"/>
      <c r="B10" s="90" t="s">
        <v>84</v>
      </c>
      <c r="C10" s="76">
        <v>433.0</v>
      </c>
      <c r="D10" s="91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>
      <c r="A11" s="92"/>
      <c r="B11" s="93" t="s">
        <v>36</v>
      </c>
      <c r="C11" s="94">
        <f t="shared" ref="C11:D11" si="1">SUM(C2:C10)</f>
        <v>41173</v>
      </c>
      <c r="D11" s="95">
        <f t="shared" si="1"/>
        <v>1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</sheetData>
  <mergeCells count="3">
    <mergeCell ref="A2:A3"/>
    <mergeCell ref="A5:A6"/>
    <mergeCell ref="A7:A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